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ORÇ EM BRANCO" sheetId="2" r:id="rId1"/>
    <sheet name="BDI EM BRANCO" sheetId="4" r:id="rId2"/>
    <sheet name="CRON EM BRANCO" sheetId="6" r:id="rId3"/>
  </sheets>
  <definedNames>
    <definedName name="_xlnm.Print_Area" localSheetId="1">'BDI EM BRANCO'!$C$3:$L$44</definedName>
    <definedName name="_xlnm.Print_Area" localSheetId="2">'CRON EM BRANCO'!$B$3:$G$17</definedName>
    <definedName name="Import_RespOrçamento">#REF!</definedName>
    <definedName name="Print_Area_0" localSheetId="1">'BDI EM BRANCO'!$C$1:$L$125</definedName>
    <definedName name="Print_Area_0" localSheetId="2">'CRON EM BRANCO'!#REF!</definedName>
    <definedName name="Print_Area_0" localSheetId="0">'ORÇ EM BRANCO'!$A$1:$J$29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<sst xmlns="http://schemas.openxmlformats.org/spreadsheetml/2006/main" count="371" uniqueCount="128">
  <si>
    <t>SINAP – FEV/2024</t>
  </si>
  <si>
    <t>Identificação do Projeto: Moradia Digna - Mulher</t>
  </si>
  <si>
    <t>Data de elaboração: Maio 2024</t>
  </si>
  <si>
    <t>Autores: Isadora Alves</t>
  </si>
  <si>
    <t>Endereço: Rua 13, nº 77 - Navegantes II</t>
  </si>
  <si>
    <t>Ultima revisão:</t>
  </si>
  <si>
    <t>BDI 1</t>
  </si>
  <si>
    <t>BDI 2</t>
  </si>
  <si>
    <t>BDI 3</t>
  </si>
  <si>
    <t>Tipo de intervenção: Moradia Digna Mullher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</si>
  <si>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</si>
  <si>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</si>
  <si>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</si>
  <si>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</si>
  <si>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</si>
  <si>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</si>
  <si>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</si>
  <si>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</si>
  <si>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</si>
  <si>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</si>
  <si>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REFORMA</t>
  </si>
  <si>
    <t>Moradia Digna Mullher</t>
  </si>
  <si>
    <t>1.</t>
  </si>
  <si>
    <t>SERVIÇOS INICIAIS E FUNDAÇÃO</t>
  </si>
  <si>
    <t>1.1.</t>
  </si>
  <si>
    <t>SINAPI</t>
  </si>
  <si>
    <t>97644</t>
  </si>
  <si>
    <t>REMOÇÃO DE PORTAS, DE FORMA MANUAL, SEM REAPROVEITAMENTO. AF_09/2023</t>
  </si>
  <si>
    <t>M²</t>
  </si>
  <si>
    <t>2.</t>
  </si>
  <si>
    <t>ESQUADRIAS</t>
  </si>
  <si>
    <t>2.1.</t>
  </si>
  <si>
    <t>99861</t>
  </si>
  <si>
    <t>GRADIL EM FERRO FIXADO EM VÃOS DE JANELAS, FORMADO POR BARRAS CHATAS DE 25X4,8 MM. AF_04/2019</t>
  </si>
  <si>
    <t>2.2.</t>
  </si>
  <si>
    <t>4930</t>
  </si>
  <si>
    <t>PORTA DE ABRIR / GIRO, EM GRADIL FERRO, COM BARRA CHATA 3 CM X 1/4", COM REQUADRO E GUARNIÇÃO - COMPLETO - ACABAMENTO NATURAL</t>
  </si>
  <si>
    <t>2.3.</t>
  </si>
  <si>
    <t>PORTA DE MADEIRA, FOLHA PESADA (NBR 15930) DE 900 X 210 MM, DE 40MM A 45MM DE ESPESSURA, NUCLEO SOLIDO, CAPA LISA EM HDF, ACABAMENTO EM LAMINADO NATURAL PARA VERNIZ</t>
  </si>
  <si>
    <t>2.4.</t>
  </si>
  <si>
    <t>102203</t>
  </si>
  <si>
    <t>PINTURA VERNIZ (INCOLOR) ALQUÍDICO EM MADEIRA, USO INTERNO E EXTERNO, 1 DEMÃO. AF_01/2021.</t>
  </si>
  <si>
    <t>m²</t>
  </si>
  <si>
    <t>3.</t>
  </si>
  <si>
    <t>PINTURA</t>
  </si>
  <si>
    <t>88485</t>
  </si>
  <si>
    <t>FUNDO SELADOR ACRÍLICO, APLICAÇÃO MANUAL EM PAREDE, UMA DEMÃO. AF_04/2023</t>
  </si>
  <si>
    <t>95626</t>
  </si>
  <si>
    <t>APLICAÇÃO MANUAL DE TINTA LÁTEX ACRÍLICA EM PAREDE EXTERNAS DE CASAS, DUAS DEMÃOS. AF_11/2016</t>
  </si>
  <si>
    <t>100724</t>
  </si>
  <si>
    <t>PINTURA COM TINTA ALQUÍDICA DE FUNDO E ACABAMENTO (ESMALTE SINTÉTICO GRAFITE) APLICADA A ROLO OU PINCEL SOBRE PERFIL METÁLICO EXECUTADO EM FÁBRICA (POR DEMÃO). AF_01/2020</t>
  </si>
  <si>
    <t>4.</t>
  </si>
  <si>
    <t>COBERTURA</t>
  </si>
  <si>
    <t>94210</t>
  </si>
  <si>
    <t>TELHAMENTO COM TELHA ONDULADA DE FIBROCIMENTO E = 6 MM, COM RECOBRIMENTO LATERAL DE 1 1/4 DE ONDA PARA TELHADO COM INCLINAÇÃO MÁXIMA DE 10°, COM ATÉ 2 ÁGUAS, INCLUSO IÇAMENTO. AF_07/2019</t>
  </si>
  <si>
    <t>UND</t>
  </si>
  <si>
    <t>VALOR TOTAL</t>
  </si>
  <si>
    <t>Municipio de Pelotas RS</t>
  </si>
  <si>
    <t>15 de Maio de 2024</t>
  </si>
  <si>
    <t>Local</t>
  </si>
  <si>
    <t>Data</t>
  </si>
  <si>
    <t>Responsável Técnico</t>
  </si>
  <si>
    <t>Nome: Isadora Baptista Alves</t>
  </si>
  <si>
    <t>CAU/RS: A249741-7</t>
  </si>
  <si>
    <t>ART/RRT: 14229552</t>
  </si>
  <si>
    <t>Nome: Lauren Steckel Oleques</t>
  </si>
  <si>
    <t>CREA/RS: 173148</t>
  </si>
  <si>
    <t>ART/RRT: 13151071</t>
  </si>
  <si>
    <t>IDENTIFICAÇÃO DO PROJETO: MORADIA DIGNA MULHER - Rua 13, nº 77 - Navegantes II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</si>
  <si>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</si>
  <si>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</si>
  <si>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</si>
  <si>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</si>
  <si>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</si>
  <si>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</si>
  <si>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</si>
  <si>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</si>
  <si>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</si>
  <si>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</si>
  <si>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</si>
  <si>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</si>
  <si>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</si>
  <si>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</si>
  <si>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</si>
  <si>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</si>
  <si>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</si>
  <si>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</si>
  <si>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</si>
  <si>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</si>
  <si>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</si>
  <si>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</si>
  <si>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</si>
  <si>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</si>
  <si>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</si>
  <si>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</si>
  <si>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</si>
  <si>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</si>
  <si>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</si>
  <si>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</si>
  <si>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</si>
  <si>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</si>
  <si>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</si>
  <si>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</si>
  <si>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</si>
  <si>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</si>
  <si>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</si>
  <si>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</si>
  <si>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</si>
  <si>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>Abril de 2023</t>
  </si>
  <si>
    <t>Nome:Cassius Baumgarten</t>
  </si>
  <si>
    <t>CREA/CAU: A107769-4</t>
  </si>
  <si>
    <t>ART/RRT: 11571892</t>
  </si>
  <si>
    <t/>
  </si>
  <si>
    <t>(SELECIONAR)</t>
  </si>
  <si>
    <t>BDI COM desoneração</t>
  </si>
  <si>
    <t>BDI DES</t>
  </si>
  <si>
    <t>Janeiro de 2023</t>
  </si>
  <si>
    <t>Serviço</t>
  </si>
  <si>
    <t>Valor (R$)</t>
  </si>
  <si>
    <t>1º</t>
  </si>
  <si>
    <t>mês</t>
  </si>
  <si>
    <t>SUBTOTAL ITEM 1</t>
  </si>
  <si>
    <t>SUBTOTAL ITEM 2</t>
  </si>
  <si>
    <t>SUBTOTAL ITEM 3</t>
  </si>
  <si>
    <t>SUBTOTAL ITEM 4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</si>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</sst>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"/>
    <numFmt numFmtId="181" formatCode="_-[$R$-416]\ * #,##0.00_-;\-[$R$-416]\ * #,##0.00_-;_-[$R$-416]\ * &quot;-&quot;??_-;_-@"/>
    <numFmt numFmtId="182" formatCode="* #,##0.00\ ;\-* #,##0.00\ ;* \-#\ "/>
    <numFmt numFmtId="183" formatCode="d\.m"/>
    <numFmt numFmtId="184" formatCode="General;General"/>
    <numFmt numFmtId="185" formatCode="dd&quot; de &quot;mmmm&quot; de &quot;yyyy"/>
    <numFmt numFmtId="186" formatCode="[$R$-416]\ #,##0.00;[Red]\-[$R$-416]\ #,##0.00"/>
    <numFmt numFmtId="187" formatCode="_-&quot;R$&quot;\ * #,##0.00_-;\-&quot;R$&quot;\ * #,##0.00_-;_-&quot;R$&quot;\ * &quot;-&quot;??_-;_-@"/>
  </numFmts>
  <fonts count="27">
    <font>
      <sz val="10"/>
      <color rgb="FF000000"/>
      <name val="Arial"/>
      <charset val="134"/>
      <scheme val="minor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  <scheme val="minor"/>
    </font>
    <font>
      <sz val="9"/>
      <color rgb="FF000000"/>
      <name val="Arial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9" borderId="3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6" applyNumberFormat="0" applyFill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15" fillId="0" borderId="3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0" borderId="38" applyNumberFormat="0" applyAlignment="0" applyProtection="0">
      <alignment vertical="center"/>
    </xf>
    <xf numFmtId="0" fontId="17" fillId="11" borderId="39" applyNumberFormat="0" applyAlignment="0" applyProtection="0">
      <alignment vertical="center"/>
    </xf>
    <xf numFmtId="0" fontId="18" fillId="11" borderId="38" applyNumberFormat="0" applyAlignment="0" applyProtection="0">
      <alignment vertical="center"/>
    </xf>
    <xf numFmtId="0" fontId="19" fillId="12" borderId="40" applyNumberFormat="0" applyAlignment="0" applyProtection="0">
      <alignment vertical="center"/>
    </xf>
    <xf numFmtId="0" fontId="20" fillId="0" borderId="41" applyNumberFormat="0" applyFill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</cellStyleXfs>
  <cellXfs count="160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2" fillId="2" borderId="1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2" borderId="5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9" fontId="2" fillId="0" borderId="13" xfId="0" applyNumberFormat="1" applyFont="1" applyBorder="1" applyAlignment="1">
      <alignment horizontal="center"/>
    </xf>
    <xf numFmtId="10" fontId="2" fillId="3" borderId="13" xfId="0" applyNumberFormat="1" applyFont="1" applyFill="1" applyBorder="1" applyAlignment="1">
      <alignment horizontal="center"/>
    </xf>
    <xf numFmtId="180" fontId="2" fillId="0" borderId="0" xfId="0" applyNumberFormat="1" applyFont="1"/>
    <xf numFmtId="0" fontId="3" fillId="0" borderId="14" xfId="0" applyFont="1" applyBorder="1"/>
    <xf numFmtId="180" fontId="2" fillId="0" borderId="15" xfId="0" applyNumberFormat="1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180" fontId="2" fillId="0" borderId="17" xfId="0" applyNumberFormat="1" applyFont="1" applyBorder="1"/>
    <xf numFmtId="180" fontId="2" fillId="0" borderId="18" xfId="0" applyNumberFormat="1" applyFont="1" applyBorder="1"/>
    <xf numFmtId="0" fontId="1" fillId="2" borderId="19" xfId="0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9" fontId="2" fillId="0" borderId="22" xfId="0" applyNumberFormat="1" applyFont="1" applyBorder="1"/>
    <xf numFmtId="10" fontId="2" fillId="0" borderId="22" xfId="0" applyNumberFormat="1" applyFont="1" applyBorder="1"/>
    <xf numFmtId="0" fontId="1" fillId="2" borderId="23" xfId="0" applyFont="1" applyFill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181" fontId="2" fillId="0" borderId="26" xfId="0" applyNumberFormat="1" applyFont="1" applyBorder="1"/>
    <xf numFmtId="0" fontId="1" fillId="0" borderId="0" xfId="0" applyFont="1" applyAlignment="1"/>
    <xf numFmtId="0" fontId="1" fillId="0" borderId="0" xfId="0" applyFont="1"/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0" fontId="4" fillId="0" borderId="0" xfId="0" applyFont="1"/>
    <xf numFmtId="0" fontId="1" fillId="0" borderId="23" xfId="0" applyFont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/>
    <xf numFmtId="0" fontId="2" fillId="2" borderId="23" xfId="0" applyFont="1" applyFill="1" applyBorder="1"/>
    <xf numFmtId="0" fontId="2" fillId="2" borderId="24" xfId="0" applyFont="1" applyFill="1" applyBorder="1"/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/>
    <xf numFmtId="0" fontId="3" fillId="0" borderId="19" xfId="0" applyFont="1" applyBorder="1"/>
    <xf numFmtId="0" fontId="2" fillId="2" borderId="2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0" xfId="0" applyFont="1" applyBorder="1"/>
    <xf numFmtId="0" fontId="2" fillId="0" borderId="28" xfId="0" applyFont="1" applyBorder="1"/>
    <xf numFmtId="0" fontId="1" fillId="0" borderId="0" xfId="0" applyFont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0" fontId="2" fillId="2" borderId="23" xfId="0" applyNumberFormat="1" applyFont="1" applyFill="1" applyBorder="1" applyAlignment="1">
      <alignment horizontal="center"/>
    </xf>
    <xf numFmtId="0" fontId="1" fillId="0" borderId="25" xfId="0" applyFont="1" applyBorder="1"/>
    <xf numFmtId="0" fontId="2" fillId="2" borderId="25" xfId="0" applyFont="1" applyFill="1" applyBorder="1"/>
    <xf numFmtId="0" fontId="3" fillId="0" borderId="29" xfId="0" applyFont="1" applyBorder="1"/>
    <xf numFmtId="0" fontId="2" fillId="0" borderId="30" xfId="0" applyFont="1" applyBorder="1" applyAlignment="1">
      <alignment horizontal="center" vertical="center"/>
    </xf>
    <xf numFmtId="0" fontId="3" fillId="0" borderId="22" xfId="0" applyFont="1" applyBorder="1"/>
    <xf numFmtId="0" fontId="2" fillId="0" borderId="26" xfId="0" applyFont="1" applyBorder="1" applyAlignment="1">
      <alignment horizontal="center"/>
    </xf>
    <xf numFmtId="10" fontId="2" fillId="2" borderId="26" xfId="0" applyNumberFormat="1" applyFont="1" applyFill="1" applyBorder="1" applyAlignment="1">
      <alignment horizontal="center"/>
    </xf>
    <xf numFmtId="10" fontId="2" fillId="0" borderId="26" xfId="0" applyNumberFormat="1" applyFont="1" applyBorder="1" applyAlignment="1">
      <alignment horizontal="center"/>
    </xf>
    <xf numFmtId="0" fontId="2" fillId="2" borderId="26" xfId="0" applyFont="1" applyFill="1" applyBorder="1"/>
    <xf numFmtId="49" fontId="2" fillId="0" borderId="0" xfId="0" applyNumberFormat="1" applyFont="1"/>
    <xf numFmtId="10" fontId="2" fillId="0" borderId="0" xfId="0" applyNumberFormat="1" applyFont="1"/>
    <xf numFmtId="0" fontId="1" fillId="0" borderId="2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3" fillId="0" borderId="31" xfId="0" applyFont="1" applyBorder="1"/>
    <xf numFmtId="0" fontId="3" fillId="0" borderId="32" xfId="0" applyFont="1" applyBorder="1"/>
    <xf numFmtId="0" fontId="2" fillId="0" borderId="30" xfId="0" applyFont="1" applyBorder="1" applyAlignment="1">
      <alignment horizontal="center"/>
    </xf>
    <xf numFmtId="10" fontId="2" fillId="0" borderId="22" xfId="0" applyNumberFormat="1" applyFont="1" applyBorder="1" applyAlignment="1">
      <alignment horizontal="center"/>
    </xf>
    <xf numFmtId="0" fontId="1" fillId="4" borderId="30" xfId="0" applyFont="1" applyFill="1" applyBorder="1" applyAlignment="1">
      <alignment horizontal="center" vertical="center" wrapText="1"/>
    </xf>
    <xf numFmtId="49" fontId="1" fillId="4" borderId="30" xfId="0" applyNumberFormat="1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2" fontId="1" fillId="5" borderId="27" xfId="0" applyNumberFormat="1" applyFont="1" applyFill="1" applyBorder="1" applyAlignment="1">
      <alignment horizontal="left" vertical="center" wrapText="1"/>
    </xf>
    <xf numFmtId="49" fontId="1" fillId="5" borderId="28" xfId="0" applyNumberFormat="1" applyFont="1" applyFill="1" applyBorder="1" applyAlignment="1">
      <alignment horizontal="left" vertical="center" wrapText="1"/>
    </xf>
    <xf numFmtId="2" fontId="1" fillId="5" borderId="28" xfId="0" applyNumberFormat="1" applyFont="1" applyFill="1" applyBorder="1" applyAlignment="1">
      <alignment horizontal="left" vertical="center" wrapText="1"/>
    </xf>
    <xf numFmtId="2" fontId="1" fillId="6" borderId="23" xfId="0" applyNumberFormat="1" applyFont="1" applyFill="1" applyBorder="1" applyAlignment="1">
      <alignment horizontal="left" vertical="center" wrapText="1"/>
    </xf>
    <xf numFmtId="2" fontId="1" fillId="6" borderId="24" xfId="0" applyNumberFormat="1" applyFont="1" applyFill="1" applyBorder="1" applyAlignment="1">
      <alignment horizontal="center" vertical="center" wrapText="1"/>
    </xf>
    <xf numFmtId="49" fontId="1" fillId="6" borderId="24" xfId="0" applyNumberFormat="1" applyFont="1" applyFill="1" applyBorder="1" applyAlignment="1">
      <alignment horizontal="center" vertical="center" wrapText="1"/>
    </xf>
    <xf numFmtId="2" fontId="1" fillId="6" borderId="24" xfId="0" applyNumberFormat="1" applyFont="1" applyFill="1" applyBorder="1" applyAlignment="1">
      <alignment vertical="center" wrapText="1"/>
    </xf>
    <xf numFmtId="2" fontId="1" fillId="6" borderId="24" xfId="0" applyNumberFormat="1" applyFont="1" applyFill="1" applyBorder="1" applyAlignment="1">
      <alignment horizontal="right" vertical="center" wrapText="1"/>
    </xf>
    <xf numFmtId="182" fontId="2" fillId="6" borderId="24" xfId="0" applyNumberFormat="1" applyFont="1" applyFill="1" applyBorder="1" applyAlignment="1">
      <alignment horizontal="right" vertical="center" wrapText="1"/>
    </xf>
    <xf numFmtId="2" fontId="2" fillId="0" borderId="26" xfId="0" applyNumberFormat="1" applyFont="1" applyBorder="1" applyAlignment="1">
      <alignment horizontal="left" vertical="center" wrapText="1"/>
    </xf>
    <xf numFmtId="49" fontId="2" fillId="7" borderId="26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right" vertical="center" wrapText="1"/>
    </xf>
    <xf numFmtId="182" fontId="2" fillId="0" borderId="26" xfId="0" applyNumberFormat="1" applyFont="1" applyBorder="1" applyAlignment="1">
      <alignment horizontal="right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7" borderId="2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182" fontId="2" fillId="0" borderId="22" xfId="0" applyNumberFormat="1" applyFont="1" applyBorder="1" applyAlignment="1">
      <alignment horizontal="right" vertical="center"/>
    </xf>
    <xf numFmtId="182" fontId="2" fillId="8" borderId="22" xfId="0" applyNumberFormat="1" applyFont="1" applyFill="1" applyBorder="1" applyAlignment="1">
      <alignment horizontal="right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2" fontId="6" fillId="6" borderId="23" xfId="0" applyNumberFormat="1" applyFont="1" applyFill="1" applyBorder="1" applyAlignment="1">
      <alignment wrapText="1"/>
    </xf>
    <xf numFmtId="2" fontId="7" fillId="6" borderId="24" xfId="0" applyNumberFormat="1" applyFont="1" applyFill="1" applyBorder="1"/>
    <xf numFmtId="49" fontId="7" fillId="6" borderId="24" xfId="0" applyNumberFormat="1" applyFont="1" applyFill="1" applyBorder="1"/>
    <xf numFmtId="2" fontId="6" fillId="6" borderId="24" xfId="0" applyNumberFormat="1" applyFont="1" applyFill="1" applyBorder="1" applyAlignment="1">
      <alignment horizontal="center" wrapText="1"/>
    </xf>
    <xf numFmtId="183" fontId="2" fillId="0" borderId="26" xfId="0" applyNumberFormat="1" applyFont="1" applyBorder="1" applyAlignment="1">
      <alignment horizontal="left" vertical="center" wrapText="1"/>
    </xf>
    <xf numFmtId="49" fontId="7" fillId="6" borderId="25" xfId="0" applyNumberFormat="1" applyFont="1" applyFill="1" applyBorder="1"/>
    <xf numFmtId="2" fontId="6" fillId="6" borderId="24" xfId="0" applyNumberFormat="1" applyFont="1" applyFill="1" applyBorder="1" applyAlignment="1">
      <alignment wrapText="1"/>
    </xf>
    <xf numFmtId="182" fontId="7" fillId="6" borderId="24" xfId="0" applyNumberFormat="1" applyFont="1" applyFill="1" applyBorder="1"/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horizontal="right" vertical="center" wrapText="1"/>
    </xf>
    <xf numFmtId="182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84" fontId="2" fillId="0" borderId="20" xfId="0" applyNumberFormat="1" applyFont="1" applyBorder="1" applyAlignment="1">
      <alignment horizontal="left"/>
    </xf>
    <xf numFmtId="184" fontId="2" fillId="0" borderId="0" xfId="0" applyNumberFormat="1" applyFont="1" applyAlignment="1">
      <alignment wrapText="1"/>
    </xf>
    <xf numFmtId="0" fontId="2" fillId="0" borderId="20" xfId="0" applyFont="1" applyBorder="1" applyAlignment="1">
      <alignment horizontal="left"/>
    </xf>
    <xf numFmtId="0" fontId="1" fillId="0" borderId="28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185" fontId="2" fillId="0" borderId="0" xfId="0" applyNumberFormat="1" applyFont="1"/>
    <xf numFmtId="0" fontId="1" fillId="0" borderId="28" xfId="0" applyFont="1" applyBorder="1" applyAlignment="1">
      <alignment horizontal="left"/>
    </xf>
    <xf numFmtId="0" fontId="7" fillId="0" borderId="20" xfId="0" applyFont="1" applyBorder="1"/>
    <xf numFmtId="49" fontId="7" fillId="0" borderId="20" xfId="0" applyNumberFormat="1" applyFont="1" applyBorder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vertical="top"/>
    </xf>
    <xf numFmtId="0" fontId="7" fillId="0" borderId="20" xfId="0" applyFont="1" applyBorder="1" applyAlignment="1"/>
    <xf numFmtId="49" fontId="7" fillId="0" borderId="20" xfId="0" applyNumberFormat="1" applyFont="1" applyBorder="1" applyAlignment="1"/>
    <xf numFmtId="0" fontId="2" fillId="0" borderId="29" xfId="0" applyFont="1" applyBorder="1" applyAlignment="1">
      <alignment horizontal="center"/>
    </xf>
    <xf numFmtId="10" fontId="2" fillId="0" borderId="21" xfId="0" applyNumberFormat="1" applyFont="1" applyBorder="1" applyAlignment="1">
      <alignment horizontal="center"/>
    </xf>
    <xf numFmtId="182" fontId="1" fillId="5" borderId="29" xfId="0" applyNumberFormat="1" applyFont="1" applyFill="1" applyBorder="1" applyAlignment="1">
      <alignment horizontal="right" vertical="center" wrapText="1"/>
    </xf>
    <xf numFmtId="186" fontId="1" fillId="6" borderId="24" xfId="0" applyNumberFormat="1" applyFont="1" applyFill="1" applyBorder="1" applyAlignment="1">
      <alignment vertical="center" wrapText="1"/>
    </xf>
    <xf numFmtId="182" fontId="1" fillId="6" borderId="25" xfId="0" applyNumberFormat="1" applyFont="1" applyFill="1" applyBorder="1" applyAlignment="1">
      <alignment horizontal="right" vertical="center" wrapText="1"/>
    </xf>
    <xf numFmtId="182" fontId="2" fillId="0" borderId="19" xfId="0" applyNumberFormat="1" applyFont="1" applyBorder="1" applyAlignment="1">
      <alignment horizontal="center" vertical="center"/>
    </xf>
    <xf numFmtId="182" fontId="2" fillId="0" borderId="26" xfId="0" applyNumberFormat="1" applyFont="1" applyBorder="1" applyAlignment="1">
      <alignment horizontal="center" vertical="center"/>
    </xf>
    <xf numFmtId="182" fontId="1" fillId="6" borderId="2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182" fontId="2" fillId="0" borderId="26" xfId="0" applyNumberFormat="1" applyFont="1" applyBorder="1" applyAlignment="1">
      <alignment horizontal="right" vertical="center"/>
    </xf>
    <xf numFmtId="2" fontId="7" fillId="6" borderId="25" xfId="0" applyNumberFormat="1" applyFont="1" applyFill="1" applyBorder="1"/>
    <xf numFmtId="182" fontId="6" fillId="6" borderId="25" xfId="0" applyNumberFormat="1" applyFont="1" applyFill="1" applyBorder="1" applyAlignment="1">
      <alignment horizontal="right" wrapText="1"/>
    </xf>
    <xf numFmtId="186" fontId="1" fillId="0" borderId="0" xfId="0" applyNumberFormat="1" applyFont="1" applyAlignment="1">
      <alignment vertical="center" wrapText="1"/>
    </xf>
    <xf numFmtId="182" fontId="1" fillId="0" borderId="0" xfId="0" applyNumberFormat="1" applyFont="1" applyAlignment="1">
      <alignment horizontal="right" vertical="center" wrapText="1"/>
    </xf>
    <xf numFmtId="187" fontId="2" fillId="5" borderId="25" xfId="0" applyNumberFormat="1" applyFont="1" applyFill="1" applyBorder="1" applyAlignment="1">
      <alignment horizontal="center" vertical="center" wrapText="1"/>
    </xf>
    <xf numFmtId="2" fontId="1" fillId="8" borderId="6" xfId="0" applyNumberFormat="1" applyFont="1" applyFill="1" applyBorder="1" applyAlignment="1">
      <alignment horizontal="center" vertical="center" wrapText="1"/>
    </xf>
    <xf numFmtId="187" fontId="1" fillId="8" borderId="34" xfId="0" applyNumberFormat="1" applyFont="1" applyFill="1" applyBorder="1" applyAlignment="1">
      <alignment horizontal="left" vertical="center" wrapText="1"/>
    </xf>
    <xf numFmtId="2" fontId="1" fillId="8" borderId="0" xfId="0" applyNumberFormat="1" applyFont="1" applyFill="1" applyBorder="1" applyAlignment="1">
      <alignment horizontal="right" vertical="center" wrapText="1"/>
    </xf>
    <xf numFmtId="182" fontId="2" fillId="8" borderId="0" xfId="0" applyNumberFormat="1" applyFont="1" applyFill="1" applyBorder="1" applyAlignment="1">
      <alignment horizontal="left" vertical="center" wrapText="1"/>
    </xf>
    <xf numFmtId="187" fontId="1" fillId="8" borderId="0" xfId="0" applyNumberFormat="1" applyFont="1" applyFill="1" applyBorder="1" applyAlignment="1">
      <alignment horizontal="right" vertical="center" wrapText="1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006"/>
  <sheetViews>
    <sheetView showGridLines="0" tabSelected="1" view="pageBreakPreview" zoomScale="60" zoomScaleNormal="100" workbookViewId="0">
      <selection activeCell="D26" sqref="D26"/>
    </sheetView>
  </sheetViews>
  <sheetFormatPr defaultColWidth="12.5714285714286" defaultRowHeight="15" customHeight="1"/>
  <cols>
    <col min="1" max="1" width="5.42857142857143" customWidth="1"/>
    <col min="2" max="2" width="10.1428571428571" customWidth="1"/>
    <col min="3" max="3" width="7.71428571428571" customWidth="1"/>
    <col min="4" max="4" width="69" customWidth="1"/>
    <col min="5" max="5" width="10.2857142857143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  <col min="11" max="12" width="11.4285714285714" customWidth="1"/>
    <col min="13" max="30" width="8" customWidth="1"/>
  </cols>
  <sheetData>
    <row r="1" ht="11.25" customHeight="1" spans="1:10">
      <c r="A1" s="71" t="s">
        <v>0</v>
      </c>
      <c r="B1" s="62"/>
      <c r="C1" s="72" t="s">
        <v>1</v>
      </c>
      <c r="D1" s="33"/>
      <c r="E1" s="73" t="s">
        <v>2</v>
      </c>
      <c r="F1" s="32"/>
      <c r="G1" s="33"/>
      <c r="H1" s="73" t="s">
        <v>3</v>
      </c>
      <c r="I1" s="32"/>
      <c r="J1" s="33"/>
    </row>
    <row r="2" ht="25.5" customHeight="1" spans="1:10">
      <c r="A2" s="74"/>
      <c r="B2" s="75"/>
      <c r="C2" s="72" t="s">
        <v>4</v>
      </c>
      <c r="D2" s="33"/>
      <c r="E2" s="73" t="s">
        <v>5</v>
      </c>
      <c r="F2" s="32"/>
      <c r="G2" s="33"/>
      <c r="H2" s="76" t="s">
        <v>6</v>
      </c>
      <c r="I2" s="140" t="s">
        <v>7</v>
      </c>
      <c r="J2" s="76" t="s">
        <v>8</v>
      </c>
    </row>
    <row r="3" ht="12.75" customHeight="1" spans="1:10">
      <c r="A3" s="48"/>
      <c r="B3" s="28"/>
      <c r="C3" s="72" t="s">
        <v>9</v>
      </c>
      <c r="D3" s="33"/>
      <c r="E3" s="73"/>
      <c r="F3" s="32"/>
      <c r="G3" s="33"/>
      <c r="H3" s="77" t="e">
        <f>#REF!</f>
        <v>#REF!</v>
      </c>
      <c r="I3" s="141" t="e">
        <f>#REF!</f>
        <v>#REF!</v>
      </c>
      <c r="J3" s="77" t="e">
        <f>#REF!</f>
        <v>#REF!</v>
      </c>
    </row>
    <row r="4" customHeight="1" spans="1:10">
      <c r="A4" s="78" t="s">
        <v>10</v>
      </c>
      <c r="B4" s="78" t="s">
        <v>11</v>
      </c>
      <c r="C4" s="79" t="s">
        <v>12</v>
      </c>
      <c r="D4" s="78" t="s">
        <v>13</v>
      </c>
      <c r="E4" s="78" t="s">
        <v>14</v>
      </c>
      <c r="F4" s="78" t="s">
        <v>15</v>
      </c>
      <c r="G4" s="78" t="s">
        <v>16</v>
      </c>
      <c r="H4" s="80" t="s">
        <v>17</v>
      </c>
      <c r="I4" s="78" t="s">
        <v>18</v>
      </c>
      <c r="J4" s="78" t="s">
        <v>19</v>
      </c>
    </row>
    <row r="5" ht="33" customHeight="1" spans="1:10">
      <c r="A5" s="64"/>
      <c r="B5" s="64"/>
      <c r="C5" s="64"/>
      <c r="D5" s="64"/>
      <c r="E5" s="64"/>
      <c r="F5" s="64"/>
      <c r="G5" s="64"/>
      <c r="H5" s="64"/>
      <c r="I5" s="64"/>
      <c r="J5" s="64"/>
    </row>
    <row r="6" ht="33" customHeight="1" spans="1:10">
      <c r="A6" s="81" t="s">
        <v>20</v>
      </c>
      <c r="B6" s="47"/>
      <c r="C6" s="82"/>
      <c r="D6" s="83" t="s">
        <v>21</v>
      </c>
      <c r="E6" s="83"/>
      <c r="F6" s="83"/>
      <c r="G6" s="83"/>
      <c r="H6" s="83"/>
      <c r="I6" s="83"/>
      <c r="J6" s="142">
        <f>J7+J9+J14+J18</f>
        <v>0</v>
      </c>
    </row>
    <row r="7" ht="13.5" customHeight="1" spans="1:10">
      <c r="A7" s="84" t="s">
        <v>22</v>
      </c>
      <c r="B7" s="85"/>
      <c r="C7" s="86"/>
      <c r="D7" s="87" t="s">
        <v>23</v>
      </c>
      <c r="E7" s="85"/>
      <c r="F7" s="88"/>
      <c r="G7" s="89"/>
      <c r="H7" s="87"/>
      <c r="I7" s="143"/>
      <c r="J7" s="144">
        <f>SUM(J8)</f>
        <v>0</v>
      </c>
    </row>
    <row r="8" ht="31.5" customHeight="1" spans="1:10">
      <c r="A8" s="90" t="s">
        <v>24</v>
      </c>
      <c r="B8" s="91" t="s">
        <v>25</v>
      </c>
      <c r="C8" s="92" t="s">
        <v>26</v>
      </c>
      <c r="D8" s="93" t="s">
        <v>27</v>
      </c>
      <c r="E8" s="94" t="s">
        <v>28</v>
      </c>
      <c r="F8" s="95"/>
      <c r="G8" s="96"/>
      <c r="H8" s="97"/>
      <c r="I8" s="145"/>
      <c r="J8" s="146"/>
    </row>
    <row r="9" ht="13.5" customHeight="1" spans="1:10">
      <c r="A9" s="84" t="s">
        <v>29</v>
      </c>
      <c r="B9" s="87"/>
      <c r="C9" s="86"/>
      <c r="D9" s="85" t="s">
        <v>30</v>
      </c>
      <c r="E9" s="85"/>
      <c r="F9" s="85"/>
      <c r="G9" s="85"/>
      <c r="H9" s="85"/>
      <c r="I9" s="85"/>
      <c r="J9" s="147"/>
    </row>
    <row r="10" ht="12.75" customHeight="1" spans="1:10">
      <c r="A10" s="90" t="s">
        <v>31</v>
      </c>
      <c r="B10" s="98" t="s">
        <v>25</v>
      </c>
      <c r="C10" s="92" t="s">
        <v>32</v>
      </c>
      <c r="D10" s="93" t="s">
        <v>33</v>
      </c>
      <c r="E10" s="94" t="s">
        <v>28</v>
      </c>
      <c r="F10" s="95"/>
      <c r="G10" s="96"/>
      <c r="H10" s="99"/>
      <c r="I10" s="145"/>
      <c r="J10" s="146"/>
    </row>
    <row r="11" ht="12.75" customHeight="1" spans="1:30">
      <c r="A11" s="90" t="s">
        <v>34</v>
      </c>
      <c r="B11" s="98" t="s">
        <v>25</v>
      </c>
      <c r="C11" s="92" t="s">
        <v>35</v>
      </c>
      <c r="D11" s="93" t="s">
        <v>36</v>
      </c>
      <c r="E11" s="94" t="s">
        <v>28</v>
      </c>
      <c r="F11" s="95"/>
      <c r="G11" s="96"/>
      <c r="H11" s="99"/>
      <c r="I11" s="145"/>
      <c r="J11" s="146"/>
      <c r="K11" s="148"/>
      <c r="L11" s="148"/>
      <c r="M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</row>
    <row r="12" ht="46.5" customHeight="1" spans="1:10">
      <c r="A12" s="100" t="s">
        <v>37</v>
      </c>
      <c r="B12" s="91" t="s">
        <v>25</v>
      </c>
      <c r="C12" s="101">
        <v>39503</v>
      </c>
      <c r="D12" s="102" t="s">
        <v>38</v>
      </c>
      <c r="E12" s="103" t="s">
        <v>14</v>
      </c>
      <c r="F12" s="104"/>
      <c r="G12" s="105"/>
      <c r="H12" s="106"/>
      <c r="I12" s="145"/>
      <c r="J12" s="149"/>
    </row>
    <row r="13" ht="29.25" customHeight="1" spans="1:10">
      <c r="A13" s="90" t="s">
        <v>39</v>
      </c>
      <c r="B13" s="91" t="s">
        <v>25</v>
      </c>
      <c r="C13" s="92" t="s">
        <v>40</v>
      </c>
      <c r="D13" s="93" t="s">
        <v>41</v>
      </c>
      <c r="E13" s="94" t="s">
        <v>42</v>
      </c>
      <c r="F13" s="95"/>
      <c r="G13" s="105"/>
      <c r="H13" s="106"/>
      <c r="I13" s="145"/>
      <c r="J13" s="149"/>
    </row>
    <row r="14" ht="13.5" customHeight="1" spans="1:30">
      <c r="A14" s="107" t="s">
        <v>43</v>
      </c>
      <c r="B14" s="108"/>
      <c r="C14" s="109"/>
      <c r="D14" s="110" t="s">
        <v>44</v>
      </c>
      <c r="E14" s="108"/>
      <c r="F14" s="108"/>
      <c r="G14" s="108"/>
      <c r="H14" s="108"/>
      <c r="I14" s="150"/>
      <c r="J14" s="151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</row>
    <row r="15" ht="29.25" customHeight="1" spans="1:10">
      <c r="A15" s="111">
        <v>45294</v>
      </c>
      <c r="B15" s="91" t="s">
        <v>25</v>
      </c>
      <c r="C15" s="92" t="s">
        <v>45</v>
      </c>
      <c r="D15" s="93" t="s">
        <v>46</v>
      </c>
      <c r="E15" s="94" t="s">
        <v>28</v>
      </c>
      <c r="F15" s="95"/>
      <c r="G15" s="105"/>
      <c r="H15" s="106"/>
      <c r="I15" s="145"/>
      <c r="J15" s="149"/>
    </row>
    <row r="16" ht="29.25" customHeight="1" spans="1:10">
      <c r="A16" s="111">
        <v>45325</v>
      </c>
      <c r="B16" s="91" t="s">
        <v>25</v>
      </c>
      <c r="C16" s="92" t="s">
        <v>47</v>
      </c>
      <c r="D16" s="93" t="s">
        <v>48</v>
      </c>
      <c r="E16" s="94" t="s">
        <v>28</v>
      </c>
      <c r="F16" s="95"/>
      <c r="G16" s="105"/>
      <c r="H16" s="106"/>
      <c r="I16" s="145"/>
      <c r="J16" s="149"/>
    </row>
    <row r="17" ht="12.75" customHeight="1" spans="1:10">
      <c r="A17" s="111">
        <v>45354</v>
      </c>
      <c r="B17" s="91" t="s">
        <v>25</v>
      </c>
      <c r="C17" s="92" t="s">
        <v>49</v>
      </c>
      <c r="D17" s="93" t="s">
        <v>50</v>
      </c>
      <c r="E17" s="94" t="s">
        <v>28</v>
      </c>
      <c r="F17" s="95"/>
      <c r="G17" s="105"/>
      <c r="H17" s="106"/>
      <c r="I17" s="145"/>
      <c r="J17" s="149"/>
    </row>
    <row r="18" ht="13.5" customHeight="1" spans="1:30">
      <c r="A18" s="107" t="s">
        <v>51</v>
      </c>
      <c r="B18" s="108"/>
      <c r="C18" s="112"/>
      <c r="D18" s="113" t="s">
        <v>52</v>
      </c>
      <c r="E18" s="108"/>
      <c r="F18" s="114"/>
      <c r="G18" s="114"/>
      <c r="H18" s="108"/>
      <c r="I18" s="150"/>
      <c r="J18" s="151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</row>
    <row r="19" ht="13.5" customHeight="1" spans="1:10">
      <c r="A19" s="111">
        <v>45295</v>
      </c>
      <c r="B19" s="91" t="s">
        <v>25</v>
      </c>
      <c r="C19" s="92" t="s">
        <v>53</v>
      </c>
      <c r="D19" s="93" t="s">
        <v>54</v>
      </c>
      <c r="E19" s="94" t="s">
        <v>28</v>
      </c>
      <c r="F19" s="95"/>
      <c r="G19" s="105"/>
      <c r="H19" s="106"/>
      <c r="I19" s="145"/>
      <c r="J19" s="149"/>
    </row>
    <row r="20" ht="13.5" customHeight="1" spans="1:10">
      <c r="A20" s="115"/>
      <c r="B20" s="116"/>
      <c r="C20" s="117"/>
      <c r="D20" s="118"/>
      <c r="E20" s="116"/>
      <c r="F20" s="119"/>
      <c r="G20" s="120"/>
      <c r="H20" s="118"/>
      <c r="I20" s="152"/>
      <c r="J20" s="153"/>
    </row>
    <row r="21" ht="13.5" customHeight="1" spans="1:10">
      <c r="A21" s="121"/>
      <c r="B21" s="121"/>
      <c r="C21" s="122"/>
      <c r="D21" s="123"/>
      <c r="E21" s="121"/>
      <c r="F21" s="121"/>
      <c r="G21" s="121"/>
      <c r="H21" s="121"/>
      <c r="I21" s="121"/>
      <c r="J21" s="121"/>
    </row>
    <row r="22" ht="30" customHeight="1" spans="4:10">
      <c r="D22" s="124"/>
      <c r="E22" s="73" t="s">
        <v>55</v>
      </c>
      <c r="F22" s="103">
        <v>1</v>
      </c>
      <c r="G22" s="73"/>
      <c r="H22" s="32"/>
      <c r="I22" s="33"/>
      <c r="J22" s="154"/>
    </row>
    <row r="23" ht="12.75" customHeight="1" spans="4:10">
      <c r="D23" s="124"/>
      <c r="E23" s="50"/>
      <c r="F23" s="50"/>
      <c r="G23" s="125"/>
      <c r="H23" s="125"/>
      <c r="I23" s="155" t="s">
        <v>56</v>
      </c>
      <c r="J23" s="156"/>
    </row>
    <row r="24" ht="13.5" customHeight="1" spans="4:10">
      <c r="D24" s="124"/>
      <c r="E24" s="50"/>
      <c r="F24" s="50"/>
      <c r="G24" s="125"/>
      <c r="H24" s="125"/>
      <c r="I24" s="157"/>
      <c r="J24" s="158"/>
    </row>
    <row r="25" ht="13.5" customHeight="1" spans="4:10">
      <c r="D25" s="124"/>
      <c r="E25" s="50"/>
      <c r="F25" s="50"/>
      <c r="G25" s="125"/>
      <c r="H25" s="125"/>
      <c r="I25" s="157"/>
      <c r="J25" s="158"/>
    </row>
    <row r="26" ht="13.5" customHeight="1" spans="4:10">
      <c r="D26" s="124"/>
      <c r="E26" s="50"/>
      <c r="F26" s="50"/>
      <c r="G26" s="125"/>
      <c r="H26" s="125"/>
      <c r="I26" s="159"/>
      <c r="J26" s="158"/>
    </row>
    <row r="27" ht="12.75" customHeight="1" spans="4:4">
      <c r="D27" s="124"/>
    </row>
    <row r="28" ht="13.5" customHeight="1" spans="1:10">
      <c r="A28" s="126" t="s">
        <v>57</v>
      </c>
      <c r="B28" s="27"/>
      <c r="C28" s="27"/>
      <c r="D28" s="127"/>
      <c r="G28" s="128" t="s">
        <v>58</v>
      </c>
      <c r="H28" s="27"/>
      <c r="I28" s="27"/>
      <c r="J28" s="27"/>
    </row>
    <row r="29" ht="13.5" customHeight="1" spans="1:10">
      <c r="A29" s="129" t="s">
        <v>59</v>
      </c>
      <c r="B29" s="47"/>
      <c r="C29" s="47"/>
      <c r="D29" s="130"/>
      <c r="F29" s="131"/>
      <c r="G29" s="132" t="s">
        <v>60</v>
      </c>
      <c r="H29" s="55"/>
      <c r="I29" s="55"/>
      <c r="J29" s="55"/>
    </row>
    <row r="30" ht="13.5" customHeight="1" spans="3:4">
      <c r="C30" s="69"/>
      <c r="D30" s="124"/>
    </row>
    <row r="31" ht="13.5" customHeight="1" spans="1:30">
      <c r="A31" s="133"/>
      <c r="B31" s="133"/>
      <c r="C31" s="134"/>
      <c r="D31" s="133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</row>
    <row r="32" ht="13.5" customHeight="1" spans="1:30">
      <c r="A32" s="136" t="s">
        <v>61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</row>
    <row r="33" ht="13.5" customHeight="1" spans="1:30">
      <c r="A33" s="137" t="s">
        <v>62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</row>
    <row r="34" ht="12.75" customHeight="1" spans="1:30">
      <c r="A34" s="137" t="s">
        <v>63</v>
      </c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</row>
    <row r="35" ht="12.75" customHeight="1" spans="1:30">
      <c r="A35" s="137" t="s">
        <v>64</v>
      </c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</row>
    <row r="36" ht="12.75" customHeight="1" spans="1:30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</row>
    <row r="37" ht="12.75" customHeight="1" spans="1:30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</row>
    <row r="38" ht="12.75" customHeight="1" spans="1:30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</row>
    <row r="39" ht="12.75" customHeight="1" spans="1:30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</row>
    <row r="40" ht="12.75" customHeight="1" spans="1:30">
      <c r="A40" s="138"/>
      <c r="B40" s="138"/>
      <c r="C40" s="139"/>
      <c r="D40" s="138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</row>
    <row r="41" ht="12.75" customHeight="1" spans="1:30">
      <c r="A41" s="135" t="s">
        <v>61</v>
      </c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</row>
    <row r="42" ht="12.75" customHeight="1" spans="1:30">
      <c r="A42" s="137" t="s">
        <v>65</v>
      </c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</row>
    <row r="43" ht="12.75" customHeight="1" spans="1:30">
      <c r="A43" s="137" t="s">
        <v>66</v>
      </c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</row>
    <row r="44" ht="12.75" customHeight="1" spans="1:30">
      <c r="A44" s="137" t="s">
        <v>67</v>
      </c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</row>
    <row r="45" ht="12.75" customHeight="1" spans="1:30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</row>
    <row r="46" ht="12.75" customHeight="1" spans="4:4">
      <c r="D46" s="124"/>
    </row>
    <row r="47" ht="12.75" customHeight="1" spans="4:4">
      <c r="D47" s="124"/>
    </row>
    <row r="48" ht="12.75" customHeight="1" spans="4:4">
      <c r="D48" s="124"/>
    </row>
    <row r="49" ht="12.75" customHeight="1" spans="4:4">
      <c r="D49" s="124"/>
    </row>
    <row r="50" ht="12.75" customHeight="1" spans="4:4">
      <c r="D50" s="124"/>
    </row>
    <row r="51" ht="12.75" customHeight="1" spans="4:4">
      <c r="D51" s="124"/>
    </row>
    <row r="52" ht="12.75" customHeight="1" spans="4:4">
      <c r="D52" s="124"/>
    </row>
    <row r="53" ht="12.75" customHeight="1" spans="4:4">
      <c r="D53" s="124"/>
    </row>
    <row r="54" ht="12.75" customHeight="1" spans="4:4">
      <c r="D54" s="124"/>
    </row>
    <row r="55" ht="12.75" customHeight="1" spans="4:4">
      <c r="D55" s="124"/>
    </row>
    <row r="56" ht="12.75" customHeight="1" spans="4:4">
      <c r="D56" s="124"/>
    </row>
    <row r="57" ht="12.75" customHeight="1" spans="4:4">
      <c r="D57" s="124"/>
    </row>
    <row r="58" ht="12.75" customHeight="1" spans="4:4">
      <c r="D58" s="124"/>
    </row>
    <row r="59" ht="12.75" customHeight="1" spans="4:4">
      <c r="D59" s="124"/>
    </row>
    <row r="60" ht="12.75" customHeight="1" spans="4:4">
      <c r="D60" s="124"/>
    </row>
    <row r="61" ht="12.75" customHeight="1" spans="4:4">
      <c r="D61" s="124"/>
    </row>
    <row r="62" ht="12.75" customHeight="1" spans="4:4">
      <c r="D62" s="124"/>
    </row>
    <row r="63" ht="12.75" customHeight="1" spans="4:4">
      <c r="D63" s="124"/>
    </row>
    <row r="64" ht="12.75" customHeight="1" spans="4:4">
      <c r="D64" s="124"/>
    </row>
    <row r="65" ht="12.75" customHeight="1" spans="4:4">
      <c r="D65" s="124"/>
    </row>
    <row r="66" ht="12.75" customHeight="1" spans="4:4">
      <c r="D66" s="124"/>
    </row>
    <row r="67" ht="12.75" customHeight="1" spans="4:4">
      <c r="D67" s="124"/>
    </row>
    <row r="68" ht="12.75" customHeight="1" spans="4:4">
      <c r="D68" s="124"/>
    </row>
    <row r="69" ht="12.75" customHeight="1" spans="4:4">
      <c r="D69" s="124"/>
    </row>
    <row r="70" ht="12.75" customHeight="1" spans="4:4">
      <c r="D70" s="124"/>
    </row>
    <row r="71" ht="12.75" customHeight="1" spans="4:4">
      <c r="D71" s="124"/>
    </row>
    <row r="72" ht="12.75" customHeight="1" spans="4:4">
      <c r="D72" s="124"/>
    </row>
    <row r="73" ht="12.75" customHeight="1" spans="4:4">
      <c r="D73" s="124"/>
    </row>
    <row r="74" ht="12.75" customHeight="1" spans="4:4">
      <c r="D74" s="124"/>
    </row>
    <row r="75" ht="12.75" customHeight="1" spans="4:4">
      <c r="D75" s="124"/>
    </row>
    <row r="76" ht="12.75" customHeight="1" spans="4:4">
      <c r="D76" s="124"/>
    </row>
    <row r="77" ht="12.75" customHeight="1" spans="4:4">
      <c r="D77" s="124"/>
    </row>
    <row r="78" ht="12.75" customHeight="1" spans="4:4">
      <c r="D78" s="124"/>
    </row>
    <row r="79" ht="12.75" customHeight="1" spans="4:4">
      <c r="D79" s="124"/>
    </row>
    <row r="80" ht="12.75" customHeight="1" spans="4:4">
      <c r="D80" s="124"/>
    </row>
    <row r="81" ht="12.75" customHeight="1" spans="4:4">
      <c r="D81" s="124"/>
    </row>
    <row r="82" ht="12.75" customHeight="1" spans="4:4">
      <c r="D82" s="124"/>
    </row>
    <row r="83" ht="12.75" customHeight="1" spans="4:4">
      <c r="D83" s="124"/>
    </row>
    <row r="84" ht="12.75" customHeight="1" spans="4:4">
      <c r="D84" s="124"/>
    </row>
    <row r="85" ht="12.75" customHeight="1" spans="4:4">
      <c r="D85" s="124"/>
    </row>
    <row r="86" ht="12.75" customHeight="1" spans="4:4">
      <c r="D86" s="124"/>
    </row>
    <row r="87" ht="12.75" customHeight="1" spans="4:4">
      <c r="D87" s="124"/>
    </row>
    <row r="88" ht="12.75" customHeight="1" spans="4:4">
      <c r="D88" s="124"/>
    </row>
    <row r="89" ht="12.75" customHeight="1" spans="4:4">
      <c r="D89" s="124"/>
    </row>
    <row r="90" ht="12.75" customHeight="1" spans="4:4">
      <c r="D90" s="124"/>
    </row>
    <row r="91" ht="12.75" customHeight="1" spans="4:4">
      <c r="D91" s="124"/>
    </row>
    <row r="92" ht="12.75" customHeight="1" spans="4:4">
      <c r="D92" s="124"/>
    </row>
    <row r="93" ht="12.75" customHeight="1" spans="4:4">
      <c r="D93" s="124"/>
    </row>
    <row r="94" ht="12.75" customHeight="1" spans="4:4">
      <c r="D94" s="124"/>
    </row>
    <row r="95" ht="12.75" customHeight="1" spans="4:4">
      <c r="D95" s="124"/>
    </row>
    <row r="96" ht="12.75" customHeight="1" spans="4:4">
      <c r="D96" s="124"/>
    </row>
    <row r="97" ht="12.75" customHeight="1" spans="4:4">
      <c r="D97" s="124"/>
    </row>
    <row r="98" ht="12.75" customHeight="1" spans="4:4">
      <c r="D98" s="124"/>
    </row>
    <row r="99" ht="12.75" customHeight="1" spans="4:4">
      <c r="D99" s="124"/>
    </row>
    <row r="100" ht="12.75" customHeight="1" spans="4:4">
      <c r="D100" s="124"/>
    </row>
    <row r="101" ht="12.75" customHeight="1" spans="4:4">
      <c r="D101" s="124"/>
    </row>
    <row r="102" ht="12.75" customHeight="1" spans="4:4">
      <c r="D102" s="124"/>
    </row>
    <row r="103" ht="12.75" customHeight="1" spans="4:4">
      <c r="D103" s="124"/>
    </row>
    <row r="104" ht="12.75" customHeight="1" spans="4:4">
      <c r="D104" s="124"/>
    </row>
    <row r="105" ht="12.75" customHeight="1" spans="4:4">
      <c r="D105" s="124"/>
    </row>
    <row r="106" ht="12.75" customHeight="1" spans="4:4">
      <c r="D106" s="124"/>
    </row>
    <row r="107" ht="12.75" customHeight="1" spans="4:4">
      <c r="D107" s="124"/>
    </row>
    <row r="108" ht="12.75" customHeight="1" spans="4:4">
      <c r="D108" s="124"/>
    </row>
    <row r="109" ht="12.75" customHeight="1" spans="4:4">
      <c r="D109" s="124"/>
    </row>
    <row r="110" ht="12.75" customHeight="1" spans="4:4">
      <c r="D110" s="124"/>
    </row>
    <row r="111" ht="12.75" customHeight="1" spans="4:4">
      <c r="D111" s="124"/>
    </row>
    <row r="112" ht="12.75" customHeight="1" spans="4:4">
      <c r="D112" s="124"/>
    </row>
    <row r="113" ht="12.75" customHeight="1" spans="4:4">
      <c r="D113" s="124"/>
    </row>
    <row r="114" ht="12.75" customHeight="1" spans="4:4">
      <c r="D114" s="124"/>
    </row>
    <row r="115" ht="12.75" customHeight="1" spans="4:4">
      <c r="D115" s="124"/>
    </row>
    <row r="116" ht="12.75" customHeight="1" spans="4:4">
      <c r="D116" s="124"/>
    </row>
    <row r="117" ht="12.75" customHeight="1" spans="4:4">
      <c r="D117" s="124"/>
    </row>
    <row r="118" ht="12.75" customHeight="1" spans="4:4">
      <c r="D118" s="124"/>
    </row>
    <row r="119" ht="12.75" customHeight="1" spans="4:4">
      <c r="D119" s="124"/>
    </row>
    <row r="120" ht="12.75" customHeight="1" spans="4:4">
      <c r="D120" s="124"/>
    </row>
    <row r="121" ht="12.75" customHeight="1" spans="4:4">
      <c r="D121" s="124"/>
    </row>
    <row r="122" ht="12.75" customHeight="1" spans="4:4">
      <c r="D122" s="124"/>
    </row>
    <row r="123" ht="12.75" customHeight="1" spans="4:4">
      <c r="D123" s="124"/>
    </row>
    <row r="124" ht="12.75" customHeight="1" spans="4:4">
      <c r="D124" s="124"/>
    </row>
    <row r="125" ht="12.75" customHeight="1" spans="4:4">
      <c r="D125" s="124"/>
    </row>
    <row r="126" ht="12.75" customHeight="1" spans="4:4">
      <c r="D126" s="124"/>
    </row>
    <row r="127" ht="12.75" customHeight="1" spans="4:4">
      <c r="D127" s="124"/>
    </row>
    <row r="128" ht="12.75" customHeight="1" spans="4:4">
      <c r="D128" s="124"/>
    </row>
    <row r="129" ht="12.75" customHeight="1" spans="4:4">
      <c r="D129" s="124"/>
    </row>
    <row r="130" ht="12.75" customHeight="1" spans="4:4">
      <c r="D130" s="124"/>
    </row>
    <row r="131" ht="12.75" customHeight="1" spans="4:4">
      <c r="D131" s="124"/>
    </row>
    <row r="132" ht="12.75" customHeight="1" spans="4:4">
      <c r="D132" s="124"/>
    </row>
    <row r="133" ht="12.75" customHeight="1" spans="4:4">
      <c r="D133" s="124"/>
    </row>
    <row r="134" ht="12.75" customHeight="1" spans="4:4">
      <c r="D134" s="124"/>
    </row>
    <row r="135" ht="12.75" customHeight="1" spans="4:4">
      <c r="D135" s="124"/>
    </row>
    <row r="136" ht="12.75" customHeight="1" spans="4:4">
      <c r="D136" s="124"/>
    </row>
    <row r="137" ht="12.75" customHeight="1" spans="4:4">
      <c r="D137" s="124"/>
    </row>
    <row r="138" ht="12.75" customHeight="1" spans="4:4">
      <c r="D138" s="124"/>
    </row>
    <row r="139" ht="12.75" customHeight="1" spans="4:4">
      <c r="D139" s="124"/>
    </row>
    <row r="140" ht="12.75" customHeight="1" spans="4:4">
      <c r="D140" s="124"/>
    </row>
    <row r="141" ht="12.75" customHeight="1" spans="4:4">
      <c r="D141" s="124"/>
    </row>
    <row r="142" ht="12.75" customHeight="1" spans="4:4">
      <c r="D142" s="124"/>
    </row>
    <row r="143" ht="12.75" customHeight="1" spans="4:4">
      <c r="D143" s="124"/>
    </row>
    <row r="144" ht="12.75" customHeight="1" spans="4:4">
      <c r="D144" s="124"/>
    </row>
    <row r="145" ht="12.75" customHeight="1" spans="4:4">
      <c r="D145" s="124"/>
    </row>
    <row r="146" ht="12.75" customHeight="1" spans="4:4">
      <c r="D146" s="124"/>
    </row>
    <row r="147" ht="12.75" customHeight="1" spans="4:4">
      <c r="D147" s="124"/>
    </row>
    <row r="148" ht="12.75" customHeight="1" spans="4:4">
      <c r="D148" s="124"/>
    </row>
    <row r="149" ht="12.75" customHeight="1" spans="4:4">
      <c r="D149" s="124"/>
    </row>
    <row r="150" ht="12.75" customHeight="1" spans="4:4">
      <c r="D150" s="124"/>
    </row>
    <row r="151" ht="12.75" customHeight="1" spans="4:4">
      <c r="D151" s="124"/>
    </row>
    <row r="152" ht="12.75" customHeight="1" spans="4:4">
      <c r="D152" s="124"/>
    </row>
    <row r="153" ht="12.75" customHeight="1" spans="4:4">
      <c r="D153" s="124"/>
    </row>
    <row r="154" ht="12.75" customHeight="1" spans="4:4">
      <c r="D154" s="124"/>
    </row>
    <row r="155" ht="12.75" customHeight="1" spans="4:4">
      <c r="D155" s="124"/>
    </row>
    <row r="156" ht="12.75" customHeight="1" spans="4:4">
      <c r="D156" s="124"/>
    </row>
    <row r="157" ht="12.75" customHeight="1" spans="4:4">
      <c r="D157" s="124"/>
    </row>
    <row r="158" ht="12.75" customHeight="1" spans="4:4">
      <c r="D158" s="124"/>
    </row>
    <row r="159" ht="12.75" customHeight="1" spans="4:4">
      <c r="D159" s="124"/>
    </row>
    <row r="160" ht="12.75" customHeight="1" spans="4:4">
      <c r="D160" s="124"/>
    </row>
    <row r="161" ht="12.75" customHeight="1" spans="4:4">
      <c r="D161" s="124"/>
    </row>
    <row r="162" ht="12.75" customHeight="1" spans="4:4">
      <c r="D162" s="124"/>
    </row>
    <row r="163" ht="12.75" customHeight="1" spans="4:4">
      <c r="D163" s="124"/>
    </row>
    <row r="164" ht="12.75" customHeight="1" spans="4:4">
      <c r="D164" s="124"/>
    </row>
    <row r="165" ht="12.75" customHeight="1" spans="4:4">
      <c r="D165" s="124"/>
    </row>
    <row r="166" ht="12.75" customHeight="1" spans="4:4">
      <c r="D166" s="124"/>
    </row>
    <row r="167" ht="12.75" customHeight="1" spans="4:4">
      <c r="D167" s="124"/>
    </row>
    <row r="168" ht="12.75" customHeight="1" spans="4:4">
      <c r="D168" s="124"/>
    </row>
    <row r="169" ht="12.75" customHeight="1" spans="4:4">
      <c r="D169" s="124"/>
    </row>
    <row r="170" ht="12.75" customHeight="1" spans="4:4">
      <c r="D170" s="124"/>
    </row>
    <row r="171" ht="12.75" customHeight="1" spans="4:4">
      <c r="D171" s="124"/>
    </row>
    <row r="172" ht="12.75" customHeight="1" spans="4:4">
      <c r="D172" s="124"/>
    </row>
    <row r="173" ht="12.75" customHeight="1" spans="4:4">
      <c r="D173" s="124"/>
    </row>
    <row r="174" ht="12.75" customHeight="1" spans="4:4">
      <c r="D174" s="124"/>
    </row>
    <row r="175" ht="12.75" customHeight="1" spans="4:4">
      <c r="D175" s="124"/>
    </row>
    <row r="176" ht="12.75" customHeight="1" spans="4:4">
      <c r="D176" s="124"/>
    </row>
    <row r="177" ht="12.75" customHeight="1" spans="4:4">
      <c r="D177" s="124"/>
    </row>
    <row r="178" ht="12.75" customHeight="1" spans="4:4">
      <c r="D178" s="124"/>
    </row>
    <row r="179" ht="12.75" customHeight="1" spans="4:4">
      <c r="D179" s="124"/>
    </row>
    <row r="180" ht="12.75" customHeight="1" spans="4:4">
      <c r="D180" s="124"/>
    </row>
    <row r="181" ht="12.75" customHeight="1" spans="4:4">
      <c r="D181" s="124"/>
    </row>
    <row r="182" ht="12.75" customHeight="1" spans="4:4">
      <c r="D182" s="124"/>
    </row>
    <row r="183" ht="12.75" customHeight="1" spans="4:4">
      <c r="D183" s="124"/>
    </row>
    <row r="184" ht="12.75" customHeight="1" spans="4:4">
      <c r="D184" s="124"/>
    </row>
    <row r="185" ht="12.75" customHeight="1" spans="4:4">
      <c r="D185" s="124"/>
    </row>
    <row r="186" ht="12.75" customHeight="1" spans="4:4">
      <c r="D186" s="124"/>
    </row>
    <row r="187" ht="12.75" customHeight="1" spans="4:4">
      <c r="D187" s="124"/>
    </row>
    <row r="188" ht="12.75" customHeight="1" spans="4:4">
      <c r="D188" s="124"/>
    </row>
    <row r="189" ht="12.75" customHeight="1" spans="4:4">
      <c r="D189" s="124"/>
    </row>
    <row r="190" ht="12.75" customHeight="1" spans="4:4">
      <c r="D190" s="124"/>
    </row>
    <row r="191" ht="12.75" customHeight="1" spans="4:4">
      <c r="D191" s="124"/>
    </row>
    <row r="192" ht="12.75" customHeight="1" spans="4:4">
      <c r="D192" s="124"/>
    </row>
    <row r="193" ht="12.75" customHeight="1" spans="4:4">
      <c r="D193" s="124"/>
    </row>
    <row r="194" ht="12.75" customHeight="1" spans="4:4">
      <c r="D194" s="124"/>
    </row>
    <row r="195" ht="12.75" customHeight="1" spans="4:4">
      <c r="D195" s="124"/>
    </row>
    <row r="196" ht="12.75" customHeight="1" spans="4:4">
      <c r="D196" s="124"/>
    </row>
    <row r="197" ht="12.75" customHeight="1" spans="4:4">
      <c r="D197" s="124"/>
    </row>
    <row r="198" ht="12.75" customHeight="1" spans="4:4">
      <c r="D198" s="124"/>
    </row>
    <row r="199" ht="12.75" customHeight="1" spans="4:4">
      <c r="D199" s="124"/>
    </row>
    <row r="200" ht="12.75" customHeight="1" spans="4:4">
      <c r="D200" s="124"/>
    </row>
    <row r="201" ht="12.75" customHeight="1" spans="4:4">
      <c r="D201" s="124"/>
    </row>
    <row r="202" ht="12.75" customHeight="1" spans="4:4">
      <c r="D202" s="124"/>
    </row>
    <row r="203" ht="12.75" customHeight="1" spans="4:4">
      <c r="D203" s="124"/>
    </row>
    <row r="204" ht="12.75" customHeight="1" spans="4:4">
      <c r="D204" s="124"/>
    </row>
    <row r="205" ht="12.75" customHeight="1" spans="4:4">
      <c r="D205" s="124"/>
    </row>
    <row r="206" ht="12.75" customHeight="1" spans="4:4">
      <c r="D206" s="124"/>
    </row>
    <row r="207" ht="12.75" customHeight="1" spans="4:4">
      <c r="D207" s="124"/>
    </row>
    <row r="208" ht="12.75" customHeight="1" spans="4:4">
      <c r="D208" s="124"/>
    </row>
    <row r="209" ht="12.75" customHeight="1" spans="4:4">
      <c r="D209" s="124"/>
    </row>
    <row r="210" ht="12.75" customHeight="1" spans="4:4">
      <c r="D210" s="124"/>
    </row>
    <row r="211" ht="12.75" customHeight="1" spans="4:4">
      <c r="D211" s="124"/>
    </row>
    <row r="212" ht="12.75" customHeight="1" spans="4:4">
      <c r="D212" s="124"/>
    </row>
    <row r="213" ht="12.75" customHeight="1" spans="4:4">
      <c r="D213" s="124"/>
    </row>
    <row r="214" ht="12.75" customHeight="1" spans="4:4">
      <c r="D214" s="124"/>
    </row>
    <row r="215" ht="12.75" customHeight="1" spans="4:4">
      <c r="D215" s="124"/>
    </row>
    <row r="216" ht="12.75" customHeight="1" spans="4:4">
      <c r="D216" s="124"/>
    </row>
    <row r="217" ht="12.75" customHeight="1" spans="4:4">
      <c r="D217" s="124"/>
    </row>
    <row r="218" ht="12.75" customHeight="1" spans="4:4">
      <c r="D218" s="124"/>
    </row>
    <row r="219" ht="12.75" customHeight="1" spans="4:4">
      <c r="D219" s="124"/>
    </row>
    <row r="220" ht="12.75" customHeight="1" spans="4:4">
      <c r="D220" s="124"/>
    </row>
    <row r="221" ht="12.75" customHeight="1" spans="4:4">
      <c r="D221" s="124"/>
    </row>
    <row r="222" ht="12.75" customHeight="1" spans="4:4">
      <c r="D222" s="124"/>
    </row>
    <row r="223" ht="12.75" customHeight="1" spans="4:4">
      <c r="D223" s="124"/>
    </row>
    <row r="224" ht="12.75" customHeight="1" spans="4:4">
      <c r="D224" s="124"/>
    </row>
    <row r="225" ht="12.75" customHeight="1" spans="4:4">
      <c r="D225" s="124"/>
    </row>
    <row r="226" ht="12.75" customHeight="1" spans="4:4">
      <c r="D226" s="124"/>
    </row>
    <row r="227" ht="12.75" customHeight="1" spans="4:4">
      <c r="D227" s="124"/>
    </row>
    <row r="228" ht="12.75" customHeight="1" spans="4:4">
      <c r="D228" s="124"/>
    </row>
    <row r="229" ht="12.75" customHeight="1" spans="4:4">
      <c r="D229" s="124"/>
    </row>
    <row r="230" ht="12.75" customHeight="1" spans="4:4">
      <c r="D230" s="124"/>
    </row>
    <row r="231" ht="12.75" customHeight="1" spans="4:4">
      <c r="D231" s="124"/>
    </row>
    <row r="232" ht="12.75" customHeight="1" spans="4:4">
      <c r="D232" s="124"/>
    </row>
    <row r="233" ht="12.75" customHeight="1" spans="4:4">
      <c r="D233" s="124"/>
    </row>
    <row r="234" ht="12.75" customHeight="1" spans="4:4">
      <c r="D234" s="124"/>
    </row>
    <row r="235" ht="12.75" customHeight="1" spans="4:4">
      <c r="D235" s="124"/>
    </row>
    <row r="236" ht="12.75" customHeight="1" spans="4:4">
      <c r="D236" s="124"/>
    </row>
    <row r="237" ht="12.75" customHeight="1" spans="4:4">
      <c r="D237" s="124"/>
    </row>
    <row r="238" ht="12.75" customHeight="1" spans="4:4">
      <c r="D238" s="124"/>
    </row>
    <row r="239" ht="12.75" customHeight="1" spans="4:4">
      <c r="D239" s="124"/>
    </row>
    <row r="240" ht="12.75" customHeight="1" spans="4:4">
      <c r="D240" s="124"/>
    </row>
    <row r="241" ht="12.75" customHeight="1" spans="4:4">
      <c r="D241" s="124"/>
    </row>
    <row r="242" ht="12.75" customHeight="1" spans="4:4">
      <c r="D242" s="124"/>
    </row>
    <row r="243" ht="12.75" customHeight="1" spans="4:4">
      <c r="D243" s="124"/>
    </row>
    <row r="244" ht="12.75" customHeight="1" spans="4:4">
      <c r="D244" s="124"/>
    </row>
    <row r="245" ht="12.75" customHeight="1" spans="4:4">
      <c r="D245" s="124"/>
    </row>
    <row r="246" ht="12.75" customHeight="1" spans="4:4">
      <c r="D246" s="124"/>
    </row>
    <row r="247" ht="12.75" customHeight="1" spans="4:4">
      <c r="D247" s="124"/>
    </row>
    <row r="248" ht="12.75" customHeight="1" spans="4:4">
      <c r="D248" s="124"/>
    </row>
    <row r="249" ht="12.75" customHeight="1" spans="4:4">
      <c r="D249" s="124"/>
    </row>
    <row r="250" ht="12.75" customHeight="1" spans="4:4">
      <c r="D250" s="124"/>
    </row>
    <row r="251" ht="12.75" customHeight="1" spans="4:4">
      <c r="D251" s="124"/>
    </row>
    <row r="252" ht="12.75" customHeight="1" spans="4:4">
      <c r="D252" s="124"/>
    </row>
    <row r="253" ht="12.75" customHeight="1" spans="4:4">
      <c r="D253" s="124"/>
    </row>
    <row r="254" ht="12.75" customHeight="1" spans="4:4">
      <c r="D254" s="124"/>
    </row>
    <row r="255" ht="12.75" customHeight="1" spans="4:4">
      <c r="D255" s="124"/>
    </row>
    <row r="256" ht="12.75" customHeight="1" spans="4:4">
      <c r="D256" s="124"/>
    </row>
    <row r="257" ht="12.75" customHeight="1" spans="4:4">
      <c r="D257" s="124"/>
    </row>
    <row r="258" ht="12.75" customHeight="1" spans="4:4">
      <c r="D258" s="124"/>
    </row>
    <row r="259" ht="12.75" customHeight="1" spans="4:4">
      <c r="D259" s="124"/>
    </row>
    <row r="260" ht="12.75" customHeight="1" spans="4:4">
      <c r="D260" s="124"/>
    </row>
    <row r="261" ht="12.75" customHeight="1" spans="4:4">
      <c r="D261" s="124"/>
    </row>
    <row r="262" ht="12.75" customHeight="1" spans="4:4">
      <c r="D262" s="124"/>
    </row>
    <row r="263" ht="12.75" customHeight="1" spans="4:4">
      <c r="D263" s="124"/>
    </row>
    <row r="264" ht="12.75" customHeight="1" spans="4:4">
      <c r="D264" s="124"/>
    </row>
    <row r="265" ht="12.75" customHeight="1" spans="4:4">
      <c r="D265" s="124"/>
    </row>
    <row r="266" ht="12.75" customHeight="1" spans="4:4">
      <c r="D266" s="124"/>
    </row>
    <row r="267" ht="12.75" customHeight="1" spans="4:4">
      <c r="D267" s="124"/>
    </row>
    <row r="268" ht="12.75" customHeight="1" spans="4:4">
      <c r="D268" s="124"/>
    </row>
    <row r="269" ht="12.75" customHeight="1" spans="4:4">
      <c r="D269" s="124"/>
    </row>
    <row r="270" ht="12.75" customHeight="1" spans="4:4">
      <c r="D270" s="124"/>
    </row>
    <row r="271" ht="12.75" customHeight="1" spans="4:4">
      <c r="D271" s="124"/>
    </row>
    <row r="272" ht="12.75" customHeight="1" spans="4:4">
      <c r="D272" s="124"/>
    </row>
    <row r="273" ht="12.75" customHeight="1" spans="4:4">
      <c r="D273" s="124"/>
    </row>
    <row r="274" ht="12.75" customHeight="1" spans="4:4">
      <c r="D274" s="124"/>
    </row>
    <row r="275" ht="12.75" customHeight="1" spans="4:4">
      <c r="D275" s="124"/>
    </row>
    <row r="276" ht="12.75" customHeight="1" spans="4:4">
      <c r="D276" s="124"/>
    </row>
    <row r="277" ht="12.75" customHeight="1" spans="4:4">
      <c r="D277" s="124"/>
    </row>
    <row r="278" ht="12.75" customHeight="1" spans="4:4">
      <c r="D278" s="124"/>
    </row>
    <row r="279" ht="12.75" customHeight="1" spans="4:4">
      <c r="D279" s="124"/>
    </row>
    <row r="280" ht="12.75" customHeight="1" spans="4:4">
      <c r="D280" s="124"/>
    </row>
    <row r="281" ht="12.75" customHeight="1" spans="4:4">
      <c r="D281" s="124"/>
    </row>
    <row r="282" ht="12.75" customHeight="1" spans="4:4">
      <c r="D282" s="124"/>
    </row>
    <row r="283" ht="12.75" customHeight="1" spans="4:4">
      <c r="D283" s="124"/>
    </row>
    <row r="284" ht="12.75" customHeight="1" spans="4:4">
      <c r="D284" s="124"/>
    </row>
    <row r="285" ht="12.75" customHeight="1" spans="4:4">
      <c r="D285" s="124"/>
    </row>
    <row r="286" ht="12.75" customHeight="1" spans="4:4">
      <c r="D286" s="124"/>
    </row>
    <row r="287" ht="12.75" customHeight="1" spans="4:4">
      <c r="D287" s="124"/>
    </row>
    <row r="288" ht="12.75" customHeight="1" spans="4:4">
      <c r="D288" s="124"/>
    </row>
    <row r="289" ht="12.75" customHeight="1" spans="4:4">
      <c r="D289" s="124"/>
    </row>
    <row r="290" ht="12.75" customHeight="1" spans="4:4">
      <c r="D290" s="124"/>
    </row>
    <row r="291" ht="12.75" customHeight="1" spans="4:4">
      <c r="D291" s="124"/>
    </row>
    <row r="292" ht="12.75" customHeight="1" spans="4:4">
      <c r="D292" s="124"/>
    </row>
    <row r="293" ht="12.75" customHeight="1" spans="4:4">
      <c r="D293" s="124"/>
    </row>
    <row r="294" ht="12.75" customHeight="1" spans="4:4">
      <c r="D294" s="124"/>
    </row>
    <row r="295" ht="12.75" customHeight="1" spans="4:4">
      <c r="D295" s="124"/>
    </row>
    <row r="296" ht="12.75" customHeight="1" spans="4:4">
      <c r="D296" s="124"/>
    </row>
    <row r="297" ht="12.75" customHeight="1" spans="4:4">
      <c r="D297" s="124"/>
    </row>
    <row r="298" ht="12.75" customHeight="1" spans="4:4">
      <c r="D298" s="124"/>
    </row>
    <row r="299" ht="12.75" customHeight="1" spans="4:4">
      <c r="D299" s="124"/>
    </row>
    <row r="300" ht="12.75" customHeight="1" spans="4:4">
      <c r="D300" s="124"/>
    </row>
    <row r="301" ht="12.75" customHeight="1" spans="4:4">
      <c r="D301" s="124"/>
    </row>
    <row r="302" ht="12.75" customHeight="1" spans="4:4">
      <c r="D302" s="124"/>
    </row>
    <row r="303" ht="12.75" customHeight="1" spans="4:4">
      <c r="D303" s="124"/>
    </row>
    <row r="304" ht="12.75" customHeight="1" spans="4:4">
      <c r="D304" s="124"/>
    </row>
    <row r="305" ht="12.75" customHeight="1" spans="4:4">
      <c r="D305" s="124"/>
    </row>
    <row r="306" ht="12.75" customHeight="1" spans="4:4">
      <c r="D306" s="124"/>
    </row>
    <row r="307" ht="12.75" customHeight="1" spans="4:4">
      <c r="D307" s="124"/>
    </row>
    <row r="308" ht="12.75" customHeight="1" spans="4:4">
      <c r="D308" s="124"/>
    </row>
    <row r="309" ht="12.75" customHeight="1" spans="4:4">
      <c r="D309" s="124"/>
    </row>
    <row r="310" ht="12.75" customHeight="1" spans="4:4">
      <c r="D310" s="124"/>
    </row>
    <row r="311" ht="12.75" customHeight="1" spans="4:4">
      <c r="D311" s="124"/>
    </row>
    <row r="312" ht="12.75" customHeight="1" spans="4:4">
      <c r="D312" s="124"/>
    </row>
    <row r="313" ht="12.75" customHeight="1" spans="4:4">
      <c r="D313" s="124"/>
    </row>
    <row r="314" ht="12.75" customHeight="1" spans="4:4">
      <c r="D314" s="124"/>
    </row>
    <row r="315" ht="12.75" customHeight="1" spans="4:4">
      <c r="D315" s="124"/>
    </row>
    <row r="316" ht="12.75" customHeight="1" spans="4:4">
      <c r="D316" s="124"/>
    </row>
    <row r="317" ht="12.75" customHeight="1" spans="4:4">
      <c r="D317" s="124"/>
    </row>
    <row r="318" ht="12.75" customHeight="1" spans="4:4">
      <c r="D318" s="124"/>
    </row>
    <row r="319" ht="12.75" customHeight="1" spans="4:4">
      <c r="D319" s="124"/>
    </row>
    <row r="320" ht="12.75" customHeight="1" spans="4:4">
      <c r="D320" s="124"/>
    </row>
    <row r="321" ht="12.75" customHeight="1" spans="4:4">
      <c r="D321" s="124"/>
    </row>
    <row r="322" ht="12.75" customHeight="1" spans="4:4">
      <c r="D322" s="124"/>
    </row>
    <row r="323" ht="12.75" customHeight="1" spans="4:4">
      <c r="D323" s="124"/>
    </row>
    <row r="324" ht="12.75" customHeight="1" spans="4:4">
      <c r="D324" s="124"/>
    </row>
    <row r="325" ht="12.75" customHeight="1" spans="4:4">
      <c r="D325" s="124"/>
    </row>
    <row r="326" ht="12.75" customHeight="1" spans="4:4">
      <c r="D326" s="124"/>
    </row>
    <row r="327" ht="12.75" customHeight="1" spans="4:4">
      <c r="D327" s="124"/>
    </row>
    <row r="328" ht="12.75" customHeight="1" spans="4:4">
      <c r="D328" s="124"/>
    </row>
    <row r="329" ht="12.75" customHeight="1" spans="4:4">
      <c r="D329" s="124"/>
    </row>
    <row r="330" ht="12.75" customHeight="1" spans="4:4">
      <c r="D330" s="124"/>
    </row>
    <row r="331" ht="12.75" customHeight="1" spans="4:4">
      <c r="D331" s="124"/>
    </row>
    <row r="332" ht="12.75" customHeight="1" spans="4:4">
      <c r="D332" s="124"/>
    </row>
    <row r="333" ht="12.75" customHeight="1" spans="4:4">
      <c r="D333" s="124"/>
    </row>
    <row r="334" ht="12.75" customHeight="1" spans="4:4">
      <c r="D334" s="124"/>
    </row>
    <row r="335" ht="12.75" customHeight="1" spans="4:4">
      <c r="D335" s="124"/>
    </row>
    <row r="336" ht="12.75" customHeight="1" spans="4:4">
      <c r="D336" s="124"/>
    </row>
    <row r="337" ht="12.75" customHeight="1" spans="4:4">
      <c r="D337" s="124"/>
    </row>
    <row r="338" ht="12.75" customHeight="1" spans="4:4">
      <c r="D338" s="124"/>
    </row>
    <row r="339" ht="12.75" customHeight="1" spans="4:4">
      <c r="D339" s="124"/>
    </row>
    <row r="340" ht="12.75" customHeight="1" spans="4:4">
      <c r="D340" s="124"/>
    </row>
    <row r="341" ht="12.75" customHeight="1" spans="4:4">
      <c r="D341" s="124"/>
    </row>
    <row r="342" ht="12.75" customHeight="1" spans="4:4">
      <c r="D342" s="124"/>
    </row>
    <row r="343" ht="12.75" customHeight="1" spans="4:4">
      <c r="D343" s="124"/>
    </row>
    <row r="344" ht="12.75" customHeight="1" spans="4:4">
      <c r="D344" s="124"/>
    </row>
    <row r="345" ht="12.75" customHeight="1" spans="4:4">
      <c r="D345" s="124"/>
    </row>
    <row r="346" ht="12.75" customHeight="1" spans="4:4">
      <c r="D346" s="124"/>
    </row>
    <row r="347" ht="12.75" customHeight="1" spans="4:4">
      <c r="D347" s="124"/>
    </row>
    <row r="348" ht="12.75" customHeight="1" spans="4:4">
      <c r="D348" s="124"/>
    </row>
    <row r="349" ht="12.75" customHeight="1" spans="4:4">
      <c r="D349" s="124"/>
    </row>
    <row r="350" ht="12.75" customHeight="1" spans="4:4">
      <c r="D350" s="124"/>
    </row>
    <row r="351" ht="12.75" customHeight="1" spans="4:4">
      <c r="D351" s="124"/>
    </row>
    <row r="352" ht="12.75" customHeight="1" spans="4:4">
      <c r="D352" s="124"/>
    </row>
    <row r="353" ht="12.75" customHeight="1" spans="4:4">
      <c r="D353" s="124"/>
    </row>
    <row r="354" ht="12.75" customHeight="1" spans="4:4">
      <c r="D354" s="124"/>
    </row>
    <row r="355" ht="12.75" customHeight="1" spans="4:4">
      <c r="D355" s="124"/>
    </row>
    <row r="356" ht="12.75" customHeight="1" spans="4:4">
      <c r="D356" s="124"/>
    </row>
    <row r="357" ht="12.75" customHeight="1" spans="4:4">
      <c r="D357" s="124"/>
    </row>
    <row r="358" ht="12.75" customHeight="1" spans="4:4">
      <c r="D358" s="124"/>
    </row>
    <row r="359" ht="12.75" customHeight="1" spans="4:4">
      <c r="D359" s="124"/>
    </row>
    <row r="360" ht="12.75" customHeight="1" spans="4:4">
      <c r="D360" s="124"/>
    </row>
    <row r="361" ht="12.75" customHeight="1" spans="4:4">
      <c r="D361" s="124"/>
    </row>
    <row r="362" ht="12.75" customHeight="1" spans="4:4">
      <c r="D362" s="124"/>
    </row>
    <row r="363" ht="12.75" customHeight="1" spans="4:4">
      <c r="D363" s="124"/>
    </row>
    <row r="364" ht="12.75" customHeight="1" spans="4:4">
      <c r="D364" s="124"/>
    </row>
    <row r="365" ht="12.75" customHeight="1" spans="4:4">
      <c r="D365" s="124"/>
    </row>
    <row r="366" ht="12.75" customHeight="1" spans="4:4">
      <c r="D366" s="124"/>
    </row>
    <row r="367" ht="12.75" customHeight="1" spans="4:4">
      <c r="D367" s="124"/>
    </row>
    <row r="368" ht="12.75" customHeight="1" spans="4:4">
      <c r="D368" s="124"/>
    </row>
    <row r="369" ht="12.75" customHeight="1" spans="4:4">
      <c r="D369" s="124"/>
    </row>
    <row r="370" ht="12.75" customHeight="1" spans="4:4">
      <c r="D370" s="124"/>
    </row>
    <row r="371" ht="12.75" customHeight="1" spans="4:4">
      <c r="D371" s="124"/>
    </row>
    <row r="372" ht="12.75" customHeight="1" spans="4:4">
      <c r="D372" s="124"/>
    </row>
    <row r="373" ht="12.75" customHeight="1" spans="4:4">
      <c r="D373" s="124"/>
    </row>
    <row r="374" ht="12.75" customHeight="1" spans="4:4">
      <c r="D374" s="124"/>
    </row>
    <row r="375" ht="12.75" customHeight="1" spans="4:4">
      <c r="D375" s="124"/>
    </row>
    <row r="376" ht="12.75" customHeight="1" spans="4:4">
      <c r="D376" s="124"/>
    </row>
    <row r="377" ht="12.75" customHeight="1" spans="4:4">
      <c r="D377" s="124"/>
    </row>
    <row r="378" ht="12.75" customHeight="1" spans="4:4">
      <c r="D378" s="124"/>
    </row>
    <row r="379" ht="12.75" customHeight="1" spans="4:4">
      <c r="D379" s="124"/>
    </row>
    <row r="380" ht="12.75" customHeight="1" spans="4:4">
      <c r="D380" s="124"/>
    </row>
    <row r="381" ht="12.75" customHeight="1" spans="4:4">
      <c r="D381" s="124"/>
    </row>
    <row r="382" ht="12.75" customHeight="1" spans="4:4">
      <c r="D382" s="124"/>
    </row>
    <row r="383" ht="12.75" customHeight="1" spans="4:4">
      <c r="D383" s="124"/>
    </row>
    <row r="384" ht="12.75" customHeight="1" spans="4:4">
      <c r="D384" s="124"/>
    </row>
    <row r="385" ht="12.75" customHeight="1" spans="4:4">
      <c r="D385" s="124"/>
    </row>
    <row r="386" ht="12.75" customHeight="1" spans="4:4">
      <c r="D386" s="124"/>
    </row>
    <row r="387" ht="12.75" customHeight="1" spans="4:4">
      <c r="D387" s="124"/>
    </row>
    <row r="388" ht="12.75" customHeight="1" spans="4:4">
      <c r="D388" s="124"/>
    </row>
    <row r="389" ht="12.75" customHeight="1" spans="4:4">
      <c r="D389" s="124"/>
    </row>
    <row r="390" ht="12.75" customHeight="1" spans="4:4">
      <c r="D390" s="124"/>
    </row>
    <row r="391" ht="12.75" customHeight="1" spans="4:4">
      <c r="D391" s="124"/>
    </row>
    <row r="392" ht="12.75" customHeight="1" spans="4:4">
      <c r="D392" s="124"/>
    </row>
    <row r="393" ht="12.75" customHeight="1" spans="4:4">
      <c r="D393" s="124"/>
    </row>
    <row r="394" ht="12.75" customHeight="1" spans="4:4">
      <c r="D394" s="124"/>
    </row>
    <row r="395" ht="12.75" customHeight="1" spans="4:4">
      <c r="D395" s="124"/>
    </row>
    <row r="396" ht="12.75" customHeight="1" spans="4:4">
      <c r="D396" s="124"/>
    </row>
    <row r="397" ht="12.75" customHeight="1" spans="4:4">
      <c r="D397" s="124"/>
    </row>
    <row r="398" ht="12.75" customHeight="1" spans="4:4">
      <c r="D398" s="124"/>
    </row>
    <row r="399" ht="12.75" customHeight="1" spans="4:4">
      <c r="D399" s="124"/>
    </row>
    <row r="400" ht="12.75" customHeight="1" spans="4:4">
      <c r="D400" s="124"/>
    </row>
    <row r="401" ht="12.75" customHeight="1" spans="4:4">
      <c r="D401" s="124"/>
    </row>
    <row r="402" ht="12.75" customHeight="1" spans="4:4">
      <c r="D402" s="124"/>
    </row>
    <row r="403" ht="12.75" customHeight="1" spans="4:4">
      <c r="D403" s="124"/>
    </row>
    <row r="404" ht="12.75" customHeight="1" spans="4:4">
      <c r="D404" s="124"/>
    </row>
    <row r="405" ht="12.75" customHeight="1" spans="4:4">
      <c r="D405" s="124"/>
    </row>
    <row r="406" ht="12.75" customHeight="1" spans="4:4">
      <c r="D406" s="124"/>
    </row>
    <row r="407" ht="12.75" customHeight="1" spans="4:4">
      <c r="D407" s="124"/>
    </row>
    <row r="408" ht="12.75" customHeight="1" spans="4:4">
      <c r="D408" s="124"/>
    </row>
    <row r="409" ht="12.75" customHeight="1" spans="4:4">
      <c r="D409" s="124"/>
    </row>
    <row r="410" ht="12.75" customHeight="1" spans="4:4">
      <c r="D410" s="124"/>
    </row>
    <row r="411" ht="12.75" customHeight="1" spans="4:4">
      <c r="D411" s="124"/>
    </row>
    <row r="412" ht="12.75" customHeight="1" spans="4:4">
      <c r="D412" s="124"/>
    </row>
    <row r="413" ht="12.75" customHeight="1" spans="4:4">
      <c r="D413" s="124"/>
    </row>
    <row r="414" ht="12.75" customHeight="1" spans="4:4">
      <c r="D414" s="124"/>
    </row>
    <row r="415" ht="12.75" customHeight="1" spans="4:4">
      <c r="D415" s="124"/>
    </row>
    <row r="416" ht="12.75" customHeight="1" spans="4:4">
      <c r="D416" s="124"/>
    </row>
    <row r="417" ht="12.75" customHeight="1" spans="4:4">
      <c r="D417" s="124"/>
    </row>
    <row r="418" ht="12.75" customHeight="1" spans="4:4">
      <c r="D418" s="124"/>
    </row>
    <row r="419" ht="12.75" customHeight="1" spans="4:4">
      <c r="D419" s="124"/>
    </row>
    <row r="420" ht="12.75" customHeight="1" spans="4:4">
      <c r="D420" s="124"/>
    </row>
    <row r="421" ht="12.75" customHeight="1" spans="4:4">
      <c r="D421" s="124"/>
    </row>
    <row r="422" ht="12.75" customHeight="1" spans="4:4">
      <c r="D422" s="124"/>
    </row>
    <row r="423" ht="12.75" customHeight="1" spans="4:4">
      <c r="D423" s="124"/>
    </row>
    <row r="424" ht="12.75" customHeight="1" spans="4:4">
      <c r="D424" s="124"/>
    </row>
    <row r="425" ht="12.75" customHeight="1" spans="4:4">
      <c r="D425" s="124"/>
    </row>
    <row r="426" ht="12.75" customHeight="1" spans="4:4">
      <c r="D426" s="124"/>
    </row>
    <row r="427" ht="12.75" customHeight="1" spans="4:4">
      <c r="D427" s="124"/>
    </row>
    <row r="428" ht="12.75" customHeight="1" spans="4:4">
      <c r="D428" s="124"/>
    </row>
    <row r="429" ht="12.75" customHeight="1" spans="4:4">
      <c r="D429" s="124"/>
    </row>
    <row r="430" ht="12.75" customHeight="1" spans="4:4">
      <c r="D430" s="124"/>
    </row>
    <row r="431" ht="12.75" customHeight="1" spans="4:4">
      <c r="D431" s="124"/>
    </row>
    <row r="432" ht="12.75" customHeight="1" spans="4:4">
      <c r="D432" s="124"/>
    </row>
    <row r="433" ht="12.75" customHeight="1" spans="4:4">
      <c r="D433" s="124"/>
    </row>
    <row r="434" ht="12.75" customHeight="1" spans="4:4">
      <c r="D434" s="124"/>
    </row>
    <row r="435" ht="12.75" customHeight="1" spans="4:4">
      <c r="D435" s="124"/>
    </row>
    <row r="436" ht="12.75" customHeight="1" spans="4:4">
      <c r="D436" s="124"/>
    </row>
    <row r="437" ht="12.75" customHeight="1" spans="4:4">
      <c r="D437" s="124"/>
    </row>
    <row r="438" ht="12.75" customHeight="1" spans="4:4">
      <c r="D438" s="124"/>
    </row>
    <row r="439" ht="12.75" customHeight="1" spans="4:4">
      <c r="D439" s="124"/>
    </row>
    <row r="440" ht="12.75" customHeight="1" spans="4:4">
      <c r="D440" s="124"/>
    </row>
    <row r="441" ht="12.75" customHeight="1" spans="4:4">
      <c r="D441" s="124"/>
    </row>
    <row r="442" ht="12.75" customHeight="1" spans="4:4">
      <c r="D442" s="124"/>
    </row>
    <row r="443" ht="12.75" customHeight="1" spans="4:4">
      <c r="D443" s="124"/>
    </row>
    <row r="444" ht="12.75" customHeight="1" spans="4:4">
      <c r="D444" s="124"/>
    </row>
    <row r="445" ht="12.75" customHeight="1" spans="4:4">
      <c r="D445" s="124"/>
    </row>
    <row r="446" ht="12.75" customHeight="1" spans="4:4">
      <c r="D446" s="124"/>
    </row>
    <row r="447" ht="12.75" customHeight="1" spans="4:4">
      <c r="D447" s="124"/>
    </row>
    <row r="448" ht="12.75" customHeight="1" spans="4:4">
      <c r="D448" s="124"/>
    </row>
    <row r="449" ht="12.75" customHeight="1" spans="4:4">
      <c r="D449" s="124"/>
    </row>
    <row r="450" ht="12.75" customHeight="1" spans="4:4">
      <c r="D450" s="124"/>
    </row>
    <row r="451" ht="12.75" customHeight="1" spans="4:4">
      <c r="D451" s="124"/>
    </row>
    <row r="452" ht="12.75" customHeight="1" spans="4:4">
      <c r="D452" s="124"/>
    </row>
    <row r="453" ht="12.75" customHeight="1" spans="4:4">
      <c r="D453" s="124"/>
    </row>
    <row r="454" ht="12.75" customHeight="1" spans="4:4">
      <c r="D454" s="124"/>
    </row>
    <row r="455" ht="12.75" customHeight="1" spans="4:4">
      <c r="D455" s="124"/>
    </row>
    <row r="456" ht="12.75" customHeight="1" spans="4:4">
      <c r="D456" s="124"/>
    </row>
    <row r="457" ht="12.75" customHeight="1" spans="4:4">
      <c r="D457" s="124"/>
    </row>
    <row r="458" ht="12.75" customHeight="1" spans="4:4">
      <c r="D458" s="124"/>
    </row>
    <row r="459" ht="12.75" customHeight="1" spans="4:4">
      <c r="D459" s="124"/>
    </row>
    <row r="460" ht="12.75" customHeight="1" spans="4:4">
      <c r="D460" s="124"/>
    </row>
    <row r="461" ht="12.75" customHeight="1" spans="4:4">
      <c r="D461" s="124"/>
    </row>
    <row r="462" ht="12.75" customHeight="1" spans="4:4">
      <c r="D462" s="124"/>
    </row>
    <row r="463" ht="12.75" customHeight="1" spans="4:4">
      <c r="D463" s="124"/>
    </row>
    <row r="464" ht="12.75" customHeight="1" spans="4:4">
      <c r="D464" s="124"/>
    </row>
    <row r="465" ht="12.75" customHeight="1" spans="4:4">
      <c r="D465" s="124"/>
    </row>
    <row r="466" ht="12.75" customHeight="1" spans="4:4">
      <c r="D466" s="124"/>
    </row>
    <row r="467" ht="12.75" customHeight="1" spans="4:4">
      <c r="D467" s="124"/>
    </row>
    <row r="468" ht="12.75" customHeight="1" spans="4:4">
      <c r="D468" s="124"/>
    </row>
    <row r="469" ht="12.75" customHeight="1" spans="4:4">
      <c r="D469" s="124"/>
    </row>
    <row r="470" ht="12.75" customHeight="1" spans="4:4">
      <c r="D470" s="124"/>
    </row>
    <row r="471" ht="12.75" customHeight="1" spans="4:4">
      <c r="D471" s="124"/>
    </row>
    <row r="472" ht="12.75" customHeight="1" spans="4:4">
      <c r="D472" s="124"/>
    </row>
    <row r="473" ht="12.75" customHeight="1" spans="4:4">
      <c r="D473" s="124"/>
    </row>
    <row r="474" ht="12.75" customHeight="1" spans="4:4">
      <c r="D474" s="124"/>
    </row>
    <row r="475" ht="12.75" customHeight="1" spans="4:4">
      <c r="D475" s="124"/>
    </row>
    <row r="476" ht="12.75" customHeight="1" spans="4:4">
      <c r="D476" s="124"/>
    </row>
    <row r="477" ht="12.75" customHeight="1" spans="4:4">
      <c r="D477" s="124"/>
    </row>
    <row r="478" ht="12.75" customHeight="1" spans="4:4">
      <c r="D478" s="124"/>
    </row>
    <row r="479" ht="12.75" customHeight="1" spans="4:4">
      <c r="D479" s="124"/>
    </row>
    <row r="480" ht="12.75" customHeight="1" spans="4:4">
      <c r="D480" s="124"/>
    </row>
    <row r="481" ht="12.75" customHeight="1" spans="4:4">
      <c r="D481" s="124"/>
    </row>
    <row r="482" ht="12.75" customHeight="1" spans="4:4">
      <c r="D482" s="124"/>
    </row>
    <row r="483" ht="12.75" customHeight="1" spans="4:4">
      <c r="D483" s="124"/>
    </row>
    <row r="484" ht="12.75" customHeight="1" spans="4:4">
      <c r="D484" s="124"/>
    </row>
    <row r="485" ht="12.75" customHeight="1" spans="4:4">
      <c r="D485" s="124"/>
    </row>
    <row r="486" ht="12.75" customHeight="1" spans="4:4">
      <c r="D486" s="124"/>
    </row>
    <row r="487" ht="12.75" customHeight="1" spans="4:4">
      <c r="D487" s="124"/>
    </row>
    <row r="488" ht="12.75" customHeight="1" spans="4:4">
      <c r="D488" s="124"/>
    </row>
    <row r="489" ht="12.75" customHeight="1" spans="4:4">
      <c r="D489" s="124"/>
    </row>
    <row r="490" ht="12.75" customHeight="1" spans="4:4">
      <c r="D490" s="124"/>
    </row>
    <row r="491" ht="12.75" customHeight="1" spans="4:4">
      <c r="D491" s="124"/>
    </row>
    <row r="492" ht="12.75" customHeight="1" spans="4:4">
      <c r="D492" s="124"/>
    </row>
    <row r="493" ht="12.75" customHeight="1" spans="4:4">
      <c r="D493" s="124"/>
    </row>
    <row r="494" ht="12.75" customHeight="1" spans="4:4">
      <c r="D494" s="124"/>
    </row>
    <row r="495" ht="12.75" customHeight="1" spans="4:4">
      <c r="D495" s="124"/>
    </row>
    <row r="496" ht="12.75" customHeight="1" spans="4:4">
      <c r="D496" s="124"/>
    </row>
    <row r="497" ht="12.75" customHeight="1" spans="4:4">
      <c r="D497" s="124"/>
    </row>
    <row r="498" ht="12.75" customHeight="1" spans="4:4">
      <c r="D498" s="124"/>
    </row>
    <row r="499" ht="12.75" customHeight="1" spans="4:4">
      <c r="D499" s="124"/>
    </row>
    <row r="500" ht="12.75" customHeight="1" spans="4:4">
      <c r="D500" s="124"/>
    </row>
    <row r="501" ht="12.75" customHeight="1" spans="4:4">
      <c r="D501" s="124"/>
    </row>
    <row r="502" ht="12.75" customHeight="1" spans="4:4">
      <c r="D502" s="124"/>
    </row>
    <row r="503" ht="12.75" customHeight="1" spans="4:4">
      <c r="D503" s="124"/>
    </row>
    <row r="504" ht="12.75" customHeight="1" spans="4:4">
      <c r="D504" s="124"/>
    </row>
    <row r="505" ht="12.75" customHeight="1" spans="4:4">
      <c r="D505" s="124"/>
    </row>
    <row r="506" ht="12.75" customHeight="1" spans="4:4">
      <c r="D506" s="124"/>
    </row>
    <row r="507" ht="12.75" customHeight="1" spans="4:4">
      <c r="D507" s="124"/>
    </row>
    <row r="508" ht="12.75" customHeight="1" spans="4:4">
      <c r="D508" s="124"/>
    </row>
    <row r="509" ht="12.75" customHeight="1" spans="4:4">
      <c r="D509" s="124"/>
    </row>
    <row r="510" ht="12.75" customHeight="1" spans="4:4">
      <c r="D510" s="124"/>
    </row>
    <row r="511" ht="12.75" customHeight="1" spans="4:4">
      <c r="D511" s="124"/>
    </row>
    <row r="512" ht="12.75" customHeight="1" spans="4:4">
      <c r="D512" s="124"/>
    </row>
    <row r="513" ht="12.75" customHeight="1" spans="4:4">
      <c r="D513" s="124"/>
    </row>
    <row r="514" ht="12.75" customHeight="1" spans="4:4">
      <c r="D514" s="124"/>
    </row>
    <row r="515" ht="12.75" customHeight="1" spans="4:4">
      <c r="D515" s="124"/>
    </row>
    <row r="516" ht="12.75" customHeight="1" spans="4:4">
      <c r="D516" s="124"/>
    </row>
    <row r="517" ht="12.75" customHeight="1" spans="4:4">
      <c r="D517" s="124"/>
    </row>
    <row r="518" ht="12.75" customHeight="1" spans="4:4">
      <c r="D518" s="124"/>
    </row>
    <row r="519" ht="12.75" customHeight="1" spans="4:4">
      <c r="D519" s="124"/>
    </row>
    <row r="520" ht="12.75" customHeight="1" spans="4:4">
      <c r="D520" s="124"/>
    </row>
    <row r="521" ht="12.75" customHeight="1" spans="4:4">
      <c r="D521" s="124"/>
    </row>
    <row r="522" ht="12.75" customHeight="1" spans="4:4">
      <c r="D522" s="124"/>
    </row>
    <row r="523" ht="12.75" customHeight="1" spans="4:4">
      <c r="D523" s="124"/>
    </row>
    <row r="524" ht="12.75" customHeight="1" spans="4:4">
      <c r="D524" s="124"/>
    </row>
    <row r="525" ht="12.75" customHeight="1" spans="4:4">
      <c r="D525" s="124"/>
    </row>
    <row r="526" ht="12.75" customHeight="1" spans="4:4">
      <c r="D526" s="124"/>
    </row>
    <row r="527" ht="12.75" customHeight="1" spans="4:4">
      <c r="D527" s="124"/>
    </row>
    <row r="528" ht="12.75" customHeight="1" spans="4:4">
      <c r="D528" s="124"/>
    </row>
    <row r="529" ht="12.75" customHeight="1" spans="4:4">
      <c r="D529" s="124"/>
    </row>
    <row r="530" ht="12.75" customHeight="1" spans="4:4">
      <c r="D530" s="124"/>
    </row>
    <row r="531" ht="12.75" customHeight="1" spans="4:4">
      <c r="D531" s="124"/>
    </row>
    <row r="532" ht="12.75" customHeight="1" spans="4:4">
      <c r="D532" s="124"/>
    </row>
    <row r="533" ht="12.75" customHeight="1" spans="4:4">
      <c r="D533" s="124"/>
    </row>
    <row r="534" ht="12.75" customHeight="1" spans="4:4">
      <c r="D534" s="124"/>
    </row>
    <row r="535" ht="12.75" customHeight="1" spans="4:4">
      <c r="D535" s="124"/>
    </row>
    <row r="536" ht="12.75" customHeight="1" spans="4:4">
      <c r="D536" s="124"/>
    </row>
    <row r="537" ht="12.75" customHeight="1" spans="4:4">
      <c r="D537" s="124"/>
    </row>
    <row r="538" ht="12.75" customHeight="1" spans="4:4">
      <c r="D538" s="124"/>
    </row>
    <row r="539" ht="12.75" customHeight="1" spans="4:4">
      <c r="D539" s="124"/>
    </row>
    <row r="540" ht="12.75" customHeight="1" spans="4:4">
      <c r="D540" s="124"/>
    </row>
    <row r="541" ht="12.75" customHeight="1" spans="4:4">
      <c r="D541" s="124"/>
    </row>
    <row r="542" ht="12.75" customHeight="1" spans="4:4">
      <c r="D542" s="124"/>
    </row>
    <row r="543" ht="12.75" customHeight="1" spans="4:4">
      <c r="D543" s="124"/>
    </row>
    <row r="544" ht="12.75" customHeight="1" spans="4:4">
      <c r="D544" s="124"/>
    </row>
    <row r="545" ht="12.75" customHeight="1" spans="4:4">
      <c r="D545" s="124"/>
    </row>
    <row r="546" ht="12.75" customHeight="1" spans="4:4">
      <c r="D546" s="124"/>
    </row>
    <row r="547" ht="12.75" customHeight="1" spans="4:4">
      <c r="D547" s="124"/>
    </row>
    <row r="548" ht="12.75" customHeight="1" spans="4:4">
      <c r="D548" s="124"/>
    </row>
    <row r="549" ht="12.75" customHeight="1" spans="4:4">
      <c r="D549" s="124"/>
    </row>
    <row r="550" ht="12.75" customHeight="1" spans="4:4">
      <c r="D550" s="124"/>
    </row>
    <row r="551" ht="12.75" customHeight="1" spans="4:4">
      <c r="D551" s="124"/>
    </row>
    <row r="552" ht="12.75" customHeight="1" spans="4:4">
      <c r="D552" s="124"/>
    </row>
    <row r="553" ht="12.75" customHeight="1" spans="4:4">
      <c r="D553" s="124"/>
    </row>
    <row r="554" ht="12.75" customHeight="1" spans="4:4">
      <c r="D554" s="124"/>
    </row>
    <row r="555" ht="12.75" customHeight="1" spans="4:4">
      <c r="D555" s="124"/>
    </row>
    <row r="556" ht="12.75" customHeight="1" spans="4:4">
      <c r="D556" s="124"/>
    </row>
    <row r="557" ht="12.75" customHeight="1" spans="4:4">
      <c r="D557" s="124"/>
    </row>
    <row r="558" ht="12.75" customHeight="1" spans="4:4">
      <c r="D558" s="124"/>
    </row>
    <row r="559" ht="12.75" customHeight="1" spans="4:4">
      <c r="D559" s="124"/>
    </row>
    <row r="560" ht="12.75" customHeight="1" spans="4:4">
      <c r="D560" s="124"/>
    </row>
    <row r="561" ht="12.75" customHeight="1" spans="4:4">
      <c r="D561" s="124"/>
    </row>
    <row r="562" ht="12.75" customHeight="1" spans="4:4">
      <c r="D562" s="124"/>
    </row>
    <row r="563" ht="12.75" customHeight="1" spans="4:4">
      <c r="D563" s="124"/>
    </row>
    <row r="564" ht="12.75" customHeight="1" spans="4:4">
      <c r="D564" s="124"/>
    </row>
    <row r="565" ht="12.75" customHeight="1" spans="4:4">
      <c r="D565" s="124"/>
    </row>
    <row r="566" ht="12.75" customHeight="1" spans="4:4">
      <c r="D566" s="124"/>
    </row>
    <row r="567" ht="12.75" customHeight="1" spans="4:4">
      <c r="D567" s="124"/>
    </row>
    <row r="568" ht="12.75" customHeight="1" spans="4:4">
      <c r="D568" s="124"/>
    </row>
    <row r="569" ht="12.75" customHeight="1" spans="4:4">
      <c r="D569" s="124"/>
    </row>
    <row r="570" ht="12.75" customHeight="1" spans="4:4">
      <c r="D570" s="124"/>
    </row>
    <row r="571" ht="12.75" customHeight="1" spans="4:4">
      <c r="D571" s="124"/>
    </row>
    <row r="572" ht="12.75" customHeight="1" spans="4:4">
      <c r="D572" s="124"/>
    </row>
    <row r="573" ht="12.75" customHeight="1" spans="4:4">
      <c r="D573" s="124"/>
    </row>
    <row r="574" ht="12.75" customHeight="1" spans="4:4">
      <c r="D574" s="124"/>
    </row>
    <row r="575" ht="12.75" customHeight="1" spans="4:4">
      <c r="D575" s="124"/>
    </row>
    <row r="576" ht="12.75" customHeight="1" spans="4:4">
      <c r="D576" s="124"/>
    </row>
    <row r="577" ht="12.75" customHeight="1" spans="4:4">
      <c r="D577" s="124"/>
    </row>
    <row r="578" ht="12.75" customHeight="1" spans="4:4">
      <c r="D578" s="124"/>
    </row>
    <row r="579" ht="12.75" customHeight="1" spans="4:4">
      <c r="D579" s="124"/>
    </row>
    <row r="580" ht="12.75" customHeight="1" spans="4:4">
      <c r="D580" s="124"/>
    </row>
    <row r="581" ht="12.75" customHeight="1" spans="4:4">
      <c r="D581" s="124"/>
    </row>
    <row r="582" ht="12.75" customHeight="1" spans="4:4">
      <c r="D582" s="124"/>
    </row>
    <row r="583" ht="12.75" customHeight="1" spans="4:4">
      <c r="D583" s="124"/>
    </row>
    <row r="584" ht="12.75" customHeight="1" spans="4:4">
      <c r="D584" s="124"/>
    </row>
    <row r="585" ht="12.75" customHeight="1" spans="4:4">
      <c r="D585" s="124"/>
    </row>
    <row r="586" ht="12.75" customHeight="1" spans="4:4">
      <c r="D586" s="124"/>
    </row>
    <row r="587" ht="12.75" customHeight="1" spans="4:4">
      <c r="D587" s="124"/>
    </row>
    <row r="588" ht="12.75" customHeight="1" spans="4:4">
      <c r="D588" s="124"/>
    </row>
    <row r="589" ht="12.75" customHeight="1" spans="4:4">
      <c r="D589" s="124"/>
    </row>
    <row r="590" ht="12.75" customHeight="1" spans="4:4">
      <c r="D590" s="124"/>
    </row>
    <row r="591" ht="12.75" customHeight="1" spans="4:4">
      <c r="D591" s="124"/>
    </row>
    <row r="592" ht="12.75" customHeight="1" spans="4:4">
      <c r="D592" s="124"/>
    </row>
    <row r="593" ht="12.75" customHeight="1" spans="4:4">
      <c r="D593" s="124"/>
    </row>
    <row r="594" ht="12.75" customHeight="1" spans="4:4">
      <c r="D594" s="124"/>
    </row>
    <row r="595" ht="12.75" customHeight="1" spans="4:4">
      <c r="D595" s="124"/>
    </row>
    <row r="596" ht="12.75" customHeight="1" spans="4:4">
      <c r="D596" s="124"/>
    </row>
    <row r="597" ht="12.75" customHeight="1" spans="4:4">
      <c r="D597" s="124"/>
    </row>
    <row r="598" ht="12.75" customHeight="1" spans="4:4">
      <c r="D598" s="124"/>
    </row>
    <row r="599" ht="12.75" customHeight="1" spans="4:4">
      <c r="D599" s="124"/>
    </row>
    <row r="600" ht="12.75" customHeight="1" spans="4:4">
      <c r="D600" s="124"/>
    </row>
    <row r="601" ht="12.75" customHeight="1" spans="4:4">
      <c r="D601" s="124"/>
    </row>
    <row r="602" ht="12.75" customHeight="1" spans="4:4">
      <c r="D602" s="124"/>
    </row>
    <row r="603" ht="12.75" customHeight="1" spans="4:4">
      <c r="D603" s="124"/>
    </row>
    <row r="604" ht="12.75" customHeight="1" spans="4:4">
      <c r="D604" s="124"/>
    </row>
    <row r="605" ht="12.75" customHeight="1" spans="4:4">
      <c r="D605" s="124"/>
    </row>
    <row r="606" ht="12.75" customHeight="1" spans="4:4">
      <c r="D606" s="124"/>
    </row>
    <row r="607" ht="12.75" customHeight="1" spans="4:4">
      <c r="D607" s="124"/>
    </row>
    <row r="608" ht="12.75" customHeight="1" spans="4:4">
      <c r="D608" s="124"/>
    </row>
    <row r="609" ht="12.75" customHeight="1" spans="4:4">
      <c r="D609" s="124"/>
    </row>
    <row r="610" ht="12.75" customHeight="1" spans="4:4">
      <c r="D610" s="124"/>
    </row>
    <row r="611" ht="12.75" customHeight="1" spans="4:4">
      <c r="D611" s="124"/>
    </row>
    <row r="612" ht="12.75" customHeight="1" spans="4:4">
      <c r="D612" s="124"/>
    </row>
    <row r="613" ht="12.75" customHeight="1" spans="4:4">
      <c r="D613" s="124"/>
    </row>
    <row r="614" ht="12.75" customHeight="1" spans="4:4">
      <c r="D614" s="124"/>
    </row>
    <row r="615" ht="12.75" customHeight="1" spans="4:4">
      <c r="D615" s="124"/>
    </row>
    <row r="616" ht="12.75" customHeight="1" spans="4:4">
      <c r="D616" s="124"/>
    </row>
    <row r="617" ht="12.75" customHeight="1" spans="4:4">
      <c r="D617" s="124"/>
    </row>
    <row r="618" ht="12.75" customHeight="1" spans="4:4">
      <c r="D618" s="124"/>
    </row>
    <row r="619" ht="12.75" customHeight="1" spans="4:4">
      <c r="D619" s="124"/>
    </row>
    <row r="620" ht="12.75" customHeight="1" spans="4:4">
      <c r="D620" s="124"/>
    </row>
    <row r="621" ht="12.75" customHeight="1" spans="4:4">
      <c r="D621" s="124"/>
    </row>
    <row r="622" ht="12.75" customHeight="1" spans="4:4">
      <c r="D622" s="124"/>
    </row>
    <row r="623" ht="12.75" customHeight="1" spans="4:4">
      <c r="D623" s="124"/>
    </row>
    <row r="624" ht="12.75" customHeight="1" spans="4:4">
      <c r="D624" s="124"/>
    </row>
    <row r="625" ht="12.75" customHeight="1" spans="4:4">
      <c r="D625" s="124"/>
    </row>
    <row r="626" ht="12.75" customHeight="1" spans="4:4">
      <c r="D626" s="124"/>
    </row>
    <row r="627" ht="12.75" customHeight="1" spans="4:4">
      <c r="D627" s="124"/>
    </row>
    <row r="628" ht="12.75" customHeight="1" spans="4:4">
      <c r="D628" s="124"/>
    </row>
    <row r="629" ht="12.75" customHeight="1" spans="4:4">
      <c r="D629" s="124"/>
    </row>
    <row r="630" ht="12.75" customHeight="1" spans="4:4">
      <c r="D630" s="124"/>
    </row>
    <row r="631" ht="12.75" customHeight="1" spans="4:4">
      <c r="D631" s="124"/>
    </row>
    <row r="632" ht="12.75" customHeight="1" spans="4:4">
      <c r="D632" s="124"/>
    </row>
    <row r="633" ht="12.75" customHeight="1" spans="4:4">
      <c r="D633" s="124"/>
    </row>
    <row r="634" ht="12.75" customHeight="1" spans="4:4">
      <c r="D634" s="124"/>
    </row>
    <row r="635" ht="12.75" customHeight="1" spans="4:4">
      <c r="D635" s="124"/>
    </row>
    <row r="636" ht="12.75" customHeight="1" spans="4:4">
      <c r="D636" s="124"/>
    </row>
    <row r="637" ht="12.75" customHeight="1" spans="4:4">
      <c r="D637" s="124"/>
    </row>
    <row r="638" ht="12.75" customHeight="1" spans="4:4">
      <c r="D638" s="124"/>
    </row>
    <row r="639" ht="12.75" customHeight="1" spans="4:4">
      <c r="D639" s="124"/>
    </row>
    <row r="640" ht="12.75" customHeight="1" spans="4:4">
      <c r="D640" s="124"/>
    </row>
    <row r="641" ht="12.75" customHeight="1" spans="4:4">
      <c r="D641" s="124"/>
    </row>
    <row r="642" ht="12.75" customHeight="1" spans="4:4">
      <c r="D642" s="124"/>
    </row>
    <row r="643" ht="12.75" customHeight="1" spans="4:4">
      <c r="D643" s="124"/>
    </row>
    <row r="644" ht="12.75" customHeight="1" spans="4:4">
      <c r="D644" s="124"/>
    </row>
    <row r="645" ht="12.75" customHeight="1" spans="4:4">
      <c r="D645" s="124"/>
    </row>
    <row r="646" ht="12.75" customHeight="1" spans="4:4">
      <c r="D646" s="124"/>
    </row>
    <row r="647" ht="12.75" customHeight="1" spans="4:4">
      <c r="D647" s="124"/>
    </row>
    <row r="648" ht="12.75" customHeight="1" spans="4:4">
      <c r="D648" s="124"/>
    </row>
    <row r="649" ht="12.75" customHeight="1" spans="4:4">
      <c r="D649" s="124"/>
    </row>
    <row r="650" ht="12.75" customHeight="1" spans="4:4">
      <c r="D650" s="124"/>
    </row>
    <row r="651" ht="12.75" customHeight="1" spans="4:4">
      <c r="D651" s="124"/>
    </row>
    <row r="652" ht="12.75" customHeight="1" spans="4:4">
      <c r="D652" s="124"/>
    </row>
    <row r="653" ht="12.75" customHeight="1" spans="4:4">
      <c r="D653" s="124"/>
    </row>
    <row r="654" ht="12.75" customHeight="1" spans="4:4">
      <c r="D654" s="124"/>
    </row>
    <row r="655" ht="12.75" customHeight="1" spans="4:4">
      <c r="D655" s="124"/>
    </row>
    <row r="656" ht="12.75" customHeight="1" spans="4:4">
      <c r="D656" s="124"/>
    </row>
    <row r="657" ht="12.75" customHeight="1" spans="4:4">
      <c r="D657" s="124"/>
    </row>
    <row r="658" ht="12.75" customHeight="1" spans="4:4">
      <c r="D658" s="124"/>
    </row>
    <row r="659" ht="12.75" customHeight="1" spans="4:4">
      <c r="D659" s="124"/>
    </row>
    <row r="660" ht="12.75" customHeight="1" spans="4:4">
      <c r="D660" s="124"/>
    </row>
    <row r="661" ht="12.75" customHeight="1" spans="4:4">
      <c r="D661" s="124"/>
    </row>
    <row r="662" ht="12.75" customHeight="1" spans="4:4">
      <c r="D662" s="124"/>
    </row>
    <row r="663" ht="12.75" customHeight="1" spans="4:4">
      <c r="D663" s="124"/>
    </row>
    <row r="664" ht="12.75" customHeight="1" spans="4:4">
      <c r="D664" s="124"/>
    </row>
    <row r="665" ht="12.75" customHeight="1" spans="4:4">
      <c r="D665" s="124"/>
    </row>
    <row r="666" ht="12.75" customHeight="1" spans="4:4">
      <c r="D666" s="124"/>
    </row>
    <row r="667" ht="12.75" customHeight="1" spans="4:4">
      <c r="D667" s="124"/>
    </row>
    <row r="668" ht="12.75" customHeight="1" spans="4:4">
      <c r="D668" s="124"/>
    </row>
    <row r="669" ht="12.75" customHeight="1" spans="4:4">
      <c r="D669" s="124"/>
    </row>
    <row r="670" ht="12.75" customHeight="1" spans="4:4">
      <c r="D670" s="124"/>
    </row>
    <row r="671" ht="12.75" customHeight="1" spans="4:4">
      <c r="D671" s="124"/>
    </row>
    <row r="672" ht="12.75" customHeight="1" spans="4:4">
      <c r="D672" s="124"/>
    </row>
    <row r="673" ht="12.75" customHeight="1" spans="4:4">
      <c r="D673" s="124"/>
    </row>
    <row r="674" ht="12.75" customHeight="1" spans="4:4">
      <c r="D674" s="124"/>
    </row>
    <row r="675" ht="12.75" customHeight="1" spans="4:4">
      <c r="D675" s="124"/>
    </row>
    <row r="676" ht="12.75" customHeight="1" spans="4:4">
      <c r="D676" s="124"/>
    </row>
    <row r="677" ht="12.75" customHeight="1" spans="4:4">
      <c r="D677" s="124"/>
    </row>
    <row r="678" ht="12.75" customHeight="1" spans="4:4">
      <c r="D678" s="124"/>
    </row>
    <row r="679" ht="12.75" customHeight="1" spans="4:4">
      <c r="D679" s="124"/>
    </row>
    <row r="680" ht="12.75" customHeight="1" spans="4:4">
      <c r="D680" s="124"/>
    </row>
    <row r="681" ht="12.75" customHeight="1" spans="4:4">
      <c r="D681" s="124"/>
    </row>
    <row r="682" ht="12.75" customHeight="1" spans="4:4">
      <c r="D682" s="124"/>
    </row>
    <row r="683" ht="12.75" customHeight="1" spans="4:4">
      <c r="D683" s="124"/>
    </row>
    <row r="684" ht="12.75" customHeight="1" spans="4:4">
      <c r="D684" s="124"/>
    </row>
    <row r="685" ht="12.75" customHeight="1" spans="4:4">
      <c r="D685" s="124"/>
    </row>
    <row r="686" ht="12.75" customHeight="1" spans="4:4">
      <c r="D686" s="124"/>
    </row>
    <row r="687" ht="12.75" customHeight="1" spans="4:4">
      <c r="D687" s="124"/>
    </row>
    <row r="688" ht="12.75" customHeight="1" spans="4:4">
      <c r="D688" s="124"/>
    </row>
    <row r="689" ht="12.75" customHeight="1" spans="4:4">
      <c r="D689" s="124"/>
    </row>
    <row r="690" ht="12.75" customHeight="1" spans="4:4">
      <c r="D690" s="124"/>
    </row>
    <row r="691" ht="12.75" customHeight="1" spans="4:4">
      <c r="D691" s="124"/>
    </row>
    <row r="692" ht="12.75" customHeight="1" spans="4:4">
      <c r="D692" s="124"/>
    </row>
    <row r="693" ht="12.75" customHeight="1" spans="4:4">
      <c r="D693" s="124"/>
    </row>
    <row r="694" ht="12.75" customHeight="1" spans="4:4">
      <c r="D694" s="124"/>
    </row>
    <row r="695" ht="12.75" customHeight="1" spans="4:4">
      <c r="D695" s="124"/>
    </row>
    <row r="696" ht="12.75" customHeight="1" spans="4:4">
      <c r="D696" s="124"/>
    </row>
    <row r="697" ht="12.75" customHeight="1" spans="4:4">
      <c r="D697" s="124"/>
    </row>
    <row r="698" ht="12.75" customHeight="1" spans="4:4">
      <c r="D698" s="124"/>
    </row>
    <row r="699" ht="12.75" customHeight="1" spans="4:4">
      <c r="D699" s="124"/>
    </row>
    <row r="700" ht="12.75" customHeight="1" spans="4:4">
      <c r="D700" s="124"/>
    </row>
    <row r="701" ht="12.75" customHeight="1" spans="4:4">
      <c r="D701" s="124"/>
    </row>
    <row r="702" ht="12.75" customHeight="1" spans="4:4">
      <c r="D702" s="124"/>
    </row>
    <row r="703" ht="12.75" customHeight="1" spans="4:4">
      <c r="D703" s="124"/>
    </row>
    <row r="704" ht="12.75" customHeight="1" spans="4:4">
      <c r="D704" s="124"/>
    </row>
    <row r="705" ht="12.75" customHeight="1" spans="4:4">
      <c r="D705" s="124"/>
    </row>
    <row r="706" ht="12.75" customHeight="1" spans="4:4">
      <c r="D706" s="124"/>
    </row>
    <row r="707" ht="12.75" customHeight="1" spans="4:4">
      <c r="D707" s="124"/>
    </row>
    <row r="708" ht="12.75" customHeight="1" spans="4:4">
      <c r="D708" s="124"/>
    </row>
    <row r="709" ht="12.75" customHeight="1" spans="4:4">
      <c r="D709" s="124"/>
    </row>
    <row r="710" ht="12.75" customHeight="1" spans="4:4">
      <c r="D710" s="124"/>
    </row>
    <row r="711" ht="12.75" customHeight="1" spans="4:4">
      <c r="D711" s="124"/>
    </row>
    <row r="712" ht="12.75" customHeight="1" spans="4:4">
      <c r="D712" s="124"/>
    </row>
    <row r="713" ht="12.75" customHeight="1" spans="4:4">
      <c r="D713" s="124"/>
    </row>
    <row r="714" ht="12.75" customHeight="1" spans="4:4">
      <c r="D714" s="124"/>
    </row>
    <row r="715" ht="12.75" customHeight="1" spans="4:4">
      <c r="D715" s="124"/>
    </row>
    <row r="716" ht="12.75" customHeight="1" spans="4:4">
      <c r="D716" s="124"/>
    </row>
    <row r="717" ht="12.75" customHeight="1" spans="4:4">
      <c r="D717" s="124"/>
    </row>
    <row r="718" ht="12.75" customHeight="1" spans="4:4">
      <c r="D718" s="124"/>
    </row>
    <row r="719" ht="12.75" customHeight="1" spans="4:4">
      <c r="D719" s="124"/>
    </row>
    <row r="720" ht="12.75" customHeight="1" spans="4:4">
      <c r="D720" s="124"/>
    </row>
    <row r="721" ht="12.75" customHeight="1" spans="4:4">
      <c r="D721" s="124"/>
    </row>
    <row r="722" ht="12.75" customHeight="1" spans="4:4">
      <c r="D722" s="124"/>
    </row>
    <row r="723" ht="12.75" customHeight="1" spans="4:4">
      <c r="D723" s="124"/>
    </row>
    <row r="724" ht="12.75" customHeight="1" spans="4:4">
      <c r="D724" s="124"/>
    </row>
    <row r="725" ht="12.75" customHeight="1" spans="4:4">
      <c r="D725" s="124"/>
    </row>
    <row r="726" ht="12.75" customHeight="1" spans="4:4">
      <c r="D726" s="124"/>
    </row>
    <row r="727" ht="12.75" customHeight="1" spans="4:4">
      <c r="D727" s="124"/>
    </row>
    <row r="728" ht="12.75" customHeight="1" spans="4:4">
      <c r="D728" s="124"/>
    </row>
    <row r="729" ht="12.75" customHeight="1" spans="4:4">
      <c r="D729" s="124"/>
    </row>
    <row r="730" ht="12.75" customHeight="1" spans="4:4">
      <c r="D730" s="124"/>
    </row>
    <row r="731" ht="12.75" customHeight="1" spans="4:4">
      <c r="D731" s="124"/>
    </row>
    <row r="732" ht="12.75" customHeight="1" spans="4:4">
      <c r="D732" s="124"/>
    </row>
    <row r="733" ht="12.75" customHeight="1" spans="4:4">
      <c r="D733" s="124"/>
    </row>
    <row r="734" ht="12.75" customHeight="1" spans="4:4">
      <c r="D734" s="124"/>
    </row>
    <row r="735" ht="12.75" customHeight="1" spans="4:4">
      <c r="D735" s="124"/>
    </row>
    <row r="736" ht="12.75" customHeight="1" spans="4:4">
      <c r="D736" s="124"/>
    </row>
    <row r="737" ht="12.75" customHeight="1" spans="4:4">
      <c r="D737" s="124"/>
    </row>
    <row r="738" ht="12.75" customHeight="1" spans="4:4">
      <c r="D738" s="124"/>
    </row>
    <row r="739" ht="12.75" customHeight="1" spans="4:4">
      <c r="D739" s="124"/>
    </row>
    <row r="740" ht="12.75" customHeight="1" spans="4:4">
      <c r="D740" s="124"/>
    </row>
    <row r="741" ht="12.75" customHeight="1" spans="4:4">
      <c r="D741" s="124"/>
    </row>
    <row r="742" ht="12.75" customHeight="1" spans="4:4">
      <c r="D742" s="124"/>
    </row>
    <row r="743" ht="12.75" customHeight="1" spans="4:4">
      <c r="D743" s="124"/>
    </row>
    <row r="744" ht="12.75" customHeight="1" spans="4:4">
      <c r="D744" s="124"/>
    </row>
    <row r="745" ht="12.75" customHeight="1" spans="4:4">
      <c r="D745" s="124"/>
    </row>
    <row r="746" ht="12.75" customHeight="1" spans="4:4">
      <c r="D746" s="124"/>
    </row>
    <row r="747" ht="12.75" customHeight="1" spans="4:4">
      <c r="D747" s="124"/>
    </row>
    <row r="748" ht="12.75" customHeight="1" spans="4:4">
      <c r="D748" s="124"/>
    </row>
    <row r="749" ht="12.75" customHeight="1" spans="4:4">
      <c r="D749" s="124"/>
    </row>
    <row r="750" ht="12.75" customHeight="1" spans="4:4">
      <c r="D750" s="124"/>
    </row>
    <row r="751" ht="12.75" customHeight="1" spans="4:4">
      <c r="D751" s="124"/>
    </row>
    <row r="752" ht="12.75" customHeight="1" spans="4:4">
      <c r="D752" s="124"/>
    </row>
    <row r="753" ht="12.75" customHeight="1" spans="4:4">
      <c r="D753" s="124"/>
    </row>
    <row r="754" ht="12.75" customHeight="1" spans="4:4">
      <c r="D754" s="124"/>
    </row>
    <row r="755" ht="12.75" customHeight="1" spans="4:4">
      <c r="D755" s="124"/>
    </row>
    <row r="756" ht="12.75" customHeight="1" spans="4:4">
      <c r="D756" s="124"/>
    </row>
    <row r="757" ht="12.75" customHeight="1" spans="4:4">
      <c r="D757" s="124"/>
    </row>
    <row r="758" ht="12.75" customHeight="1" spans="4:4">
      <c r="D758" s="124"/>
    </row>
    <row r="759" ht="12.75" customHeight="1" spans="4:4">
      <c r="D759" s="124"/>
    </row>
    <row r="760" ht="12.75" customHeight="1" spans="4:4">
      <c r="D760" s="124"/>
    </row>
    <row r="761" ht="12.75" customHeight="1" spans="4:4">
      <c r="D761" s="124"/>
    </row>
    <row r="762" ht="12.75" customHeight="1" spans="4:4">
      <c r="D762" s="124"/>
    </row>
    <row r="763" ht="12.75" customHeight="1" spans="4:4">
      <c r="D763" s="124"/>
    </row>
    <row r="764" ht="12.75" customHeight="1" spans="4:4">
      <c r="D764" s="124"/>
    </row>
    <row r="765" ht="12.75" customHeight="1" spans="4:4">
      <c r="D765" s="124"/>
    </row>
    <row r="766" ht="12.75" customHeight="1" spans="4:4">
      <c r="D766" s="124"/>
    </row>
    <row r="767" ht="12.75" customHeight="1" spans="4:4">
      <c r="D767" s="124"/>
    </row>
    <row r="768" ht="12.75" customHeight="1" spans="4:4">
      <c r="D768" s="124"/>
    </row>
    <row r="769" ht="12.75" customHeight="1" spans="4:4">
      <c r="D769" s="124"/>
    </row>
    <row r="770" ht="12.75" customHeight="1" spans="4:4">
      <c r="D770" s="124"/>
    </row>
    <row r="771" ht="12.75" customHeight="1" spans="4:4">
      <c r="D771" s="124"/>
    </row>
    <row r="772" ht="12.75" customHeight="1" spans="4:4">
      <c r="D772" s="124"/>
    </row>
    <row r="773" ht="12.75" customHeight="1" spans="4:4">
      <c r="D773" s="124"/>
    </row>
    <row r="774" ht="12.75" customHeight="1" spans="4:4">
      <c r="D774" s="124"/>
    </row>
    <row r="775" ht="12.75" customHeight="1" spans="4:4">
      <c r="D775" s="124"/>
    </row>
    <row r="776" ht="12.75" customHeight="1" spans="4:4">
      <c r="D776" s="124"/>
    </row>
    <row r="777" ht="12.75" customHeight="1" spans="4:4">
      <c r="D777" s="124"/>
    </row>
    <row r="778" ht="12.75" customHeight="1" spans="4:4">
      <c r="D778" s="124"/>
    </row>
    <row r="779" ht="12.75" customHeight="1" spans="4:4">
      <c r="D779" s="124"/>
    </row>
    <row r="780" ht="12.75" customHeight="1" spans="4:4">
      <c r="D780" s="124"/>
    </row>
    <row r="781" ht="12.75" customHeight="1" spans="4:4">
      <c r="D781" s="124"/>
    </row>
    <row r="782" ht="12.75" customHeight="1" spans="4:4">
      <c r="D782" s="124"/>
    </row>
    <row r="783" ht="12.75" customHeight="1" spans="4:4">
      <c r="D783" s="124"/>
    </row>
    <row r="784" ht="12.75" customHeight="1" spans="4:4">
      <c r="D784" s="124"/>
    </row>
    <row r="785" ht="12.75" customHeight="1" spans="4:4">
      <c r="D785" s="124"/>
    </row>
    <row r="786" ht="12.75" customHeight="1" spans="4:4">
      <c r="D786" s="124"/>
    </row>
    <row r="787" ht="12.75" customHeight="1" spans="4:4">
      <c r="D787" s="124"/>
    </row>
    <row r="788" ht="12.75" customHeight="1" spans="4:4">
      <c r="D788" s="124"/>
    </row>
    <row r="789" ht="12.75" customHeight="1" spans="4:4">
      <c r="D789" s="124"/>
    </row>
    <row r="790" ht="12.75" customHeight="1" spans="4:4">
      <c r="D790" s="124"/>
    </row>
    <row r="791" ht="12.75" customHeight="1" spans="4:4">
      <c r="D791" s="124"/>
    </row>
    <row r="792" ht="12.75" customHeight="1" spans="4:4">
      <c r="D792" s="124"/>
    </row>
    <row r="793" ht="12.75" customHeight="1" spans="4:4">
      <c r="D793" s="124"/>
    </row>
    <row r="794" ht="12.75" customHeight="1" spans="4:4">
      <c r="D794" s="124"/>
    </row>
    <row r="795" ht="12.75" customHeight="1" spans="4:4">
      <c r="D795" s="124"/>
    </row>
    <row r="796" ht="12.75" customHeight="1" spans="4:4">
      <c r="D796" s="124"/>
    </row>
    <row r="797" ht="12.75" customHeight="1" spans="4:4">
      <c r="D797" s="124"/>
    </row>
    <row r="798" ht="12.75" customHeight="1" spans="4:4">
      <c r="D798" s="124"/>
    </row>
    <row r="799" ht="12.75" customHeight="1" spans="4:4">
      <c r="D799" s="124"/>
    </row>
    <row r="800" ht="12.75" customHeight="1" spans="4:4">
      <c r="D800" s="124"/>
    </row>
    <row r="801" ht="12.75" customHeight="1" spans="4:4">
      <c r="D801" s="124"/>
    </row>
    <row r="802" ht="12.75" customHeight="1" spans="4:4">
      <c r="D802" s="124"/>
    </row>
    <row r="803" ht="12.75" customHeight="1" spans="4:4">
      <c r="D803" s="124"/>
    </row>
    <row r="804" ht="12.75" customHeight="1" spans="4:4">
      <c r="D804" s="124"/>
    </row>
    <row r="805" ht="12.75" customHeight="1" spans="4:4">
      <c r="D805" s="124"/>
    </row>
    <row r="806" ht="12.75" customHeight="1" spans="4:4">
      <c r="D806" s="124"/>
    </row>
    <row r="807" ht="12.75" customHeight="1" spans="4:4">
      <c r="D807" s="124"/>
    </row>
    <row r="808" ht="12.75" customHeight="1" spans="4:4">
      <c r="D808" s="124"/>
    </row>
    <row r="809" ht="12.75" customHeight="1" spans="4:4">
      <c r="D809" s="124"/>
    </row>
    <row r="810" ht="12.75" customHeight="1" spans="4:4">
      <c r="D810" s="124"/>
    </row>
    <row r="811" ht="12.75" customHeight="1" spans="4:4">
      <c r="D811" s="124"/>
    </row>
    <row r="812" ht="12.75" customHeight="1" spans="4:4">
      <c r="D812" s="124"/>
    </row>
    <row r="813" ht="12.75" customHeight="1" spans="4:4">
      <c r="D813" s="124"/>
    </row>
    <row r="814" ht="12.75" customHeight="1" spans="4:4">
      <c r="D814" s="124"/>
    </row>
    <row r="815" ht="12.75" customHeight="1" spans="4:4">
      <c r="D815" s="124"/>
    </row>
    <row r="816" ht="12.75" customHeight="1" spans="4:4">
      <c r="D816" s="124"/>
    </row>
    <row r="817" ht="12.75" customHeight="1" spans="4:4">
      <c r="D817" s="124"/>
    </row>
    <row r="818" ht="12.75" customHeight="1" spans="4:4">
      <c r="D818" s="124"/>
    </row>
    <row r="819" ht="12.75" customHeight="1" spans="4:4">
      <c r="D819" s="124"/>
    </row>
    <row r="820" ht="12.75" customHeight="1" spans="4:4">
      <c r="D820" s="124"/>
    </row>
    <row r="821" ht="12.75" customHeight="1" spans="4:4">
      <c r="D821" s="124"/>
    </row>
    <row r="822" ht="12.75" customHeight="1" spans="4:4">
      <c r="D822" s="124"/>
    </row>
    <row r="823" ht="12.75" customHeight="1" spans="4:4">
      <c r="D823" s="124"/>
    </row>
    <row r="824" ht="12.75" customHeight="1" spans="4:4">
      <c r="D824" s="124"/>
    </row>
    <row r="825" ht="12.75" customHeight="1" spans="4:4">
      <c r="D825" s="124"/>
    </row>
    <row r="826" ht="12.75" customHeight="1" spans="4:4">
      <c r="D826" s="124"/>
    </row>
    <row r="827" ht="12.75" customHeight="1" spans="4:4">
      <c r="D827" s="124"/>
    </row>
    <row r="828" ht="12.75" customHeight="1" spans="4:4">
      <c r="D828" s="124"/>
    </row>
    <row r="829" ht="12.75" customHeight="1" spans="4:4">
      <c r="D829" s="124"/>
    </row>
    <row r="830" ht="12.75" customHeight="1" spans="4:4">
      <c r="D830" s="124"/>
    </row>
    <row r="831" ht="12.75" customHeight="1" spans="4:4">
      <c r="D831" s="124"/>
    </row>
    <row r="832" ht="12.75" customHeight="1" spans="4:4">
      <c r="D832" s="124"/>
    </row>
    <row r="833" ht="12.75" customHeight="1" spans="4:4">
      <c r="D833" s="124"/>
    </row>
    <row r="834" ht="12.75" customHeight="1" spans="4:4">
      <c r="D834" s="124"/>
    </row>
    <row r="835" ht="12.75" customHeight="1" spans="4:4">
      <c r="D835" s="124"/>
    </row>
    <row r="836" ht="12.75" customHeight="1" spans="4:4">
      <c r="D836" s="124"/>
    </row>
    <row r="837" ht="12.75" customHeight="1" spans="4:4">
      <c r="D837" s="124"/>
    </row>
    <row r="838" ht="12.75" customHeight="1" spans="4:4">
      <c r="D838" s="124"/>
    </row>
    <row r="839" ht="12.75" customHeight="1" spans="4:4">
      <c r="D839" s="124"/>
    </row>
    <row r="840" ht="12.75" customHeight="1" spans="4:4">
      <c r="D840" s="124"/>
    </row>
    <row r="841" ht="12.75" customHeight="1" spans="4:4">
      <c r="D841" s="124"/>
    </row>
    <row r="842" ht="12.75" customHeight="1" spans="4:4">
      <c r="D842" s="124"/>
    </row>
    <row r="843" ht="12.75" customHeight="1" spans="4:4">
      <c r="D843" s="124"/>
    </row>
    <row r="844" ht="12.75" customHeight="1" spans="4:4">
      <c r="D844" s="124"/>
    </row>
    <row r="845" ht="12.75" customHeight="1" spans="4:4">
      <c r="D845" s="124"/>
    </row>
    <row r="846" ht="12.75" customHeight="1" spans="4:4">
      <c r="D846" s="124"/>
    </row>
    <row r="847" ht="12.75" customHeight="1" spans="4:4">
      <c r="D847" s="124"/>
    </row>
    <row r="848" ht="12.75" customHeight="1" spans="4:4">
      <c r="D848" s="124"/>
    </row>
    <row r="849" ht="12.75" customHeight="1" spans="4:4">
      <c r="D849" s="124"/>
    </row>
    <row r="850" ht="12.75" customHeight="1" spans="4:4">
      <c r="D850" s="124"/>
    </row>
    <row r="851" ht="12.75" customHeight="1" spans="4:4">
      <c r="D851" s="124"/>
    </row>
    <row r="852" ht="12.75" customHeight="1" spans="4:4">
      <c r="D852" s="124"/>
    </row>
    <row r="853" ht="12.75" customHeight="1" spans="4:4">
      <c r="D853" s="124"/>
    </row>
    <row r="854" ht="12.75" customHeight="1" spans="4:4">
      <c r="D854" s="124"/>
    </row>
    <row r="855" ht="12.75" customHeight="1" spans="4:4">
      <c r="D855" s="124"/>
    </row>
    <row r="856" ht="12.75" customHeight="1" spans="4:4">
      <c r="D856" s="124"/>
    </row>
    <row r="857" ht="12.75" customHeight="1" spans="4:4">
      <c r="D857" s="124"/>
    </row>
    <row r="858" ht="12.75" customHeight="1" spans="4:4">
      <c r="D858" s="124"/>
    </row>
    <row r="859" ht="12.75" customHeight="1" spans="4:4">
      <c r="D859" s="124"/>
    </row>
    <row r="860" ht="12.75" customHeight="1" spans="4:4">
      <c r="D860" s="124"/>
    </row>
    <row r="861" ht="12.75" customHeight="1" spans="4:4">
      <c r="D861" s="124"/>
    </row>
    <row r="862" ht="12.75" customHeight="1" spans="4:4">
      <c r="D862" s="124"/>
    </row>
    <row r="863" ht="12.75" customHeight="1" spans="4:4">
      <c r="D863" s="124"/>
    </row>
    <row r="864" ht="12.75" customHeight="1" spans="4:4">
      <c r="D864" s="124"/>
    </row>
    <row r="865" ht="12.75" customHeight="1" spans="4:4">
      <c r="D865" s="124"/>
    </row>
    <row r="866" ht="12.75" customHeight="1" spans="4:4">
      <c r="D866" s="124"/>
    </row>
    <row r="867" ht="12.75" customHeight="1" spans="4:4">
      <c r="D867" s="124"/>
    </row>
    <row r="868" ht="12.75" customHeight="1" spans="4:4">
      <c r="D868" s="124"/>
    </row>
    <row r="869" ht="12.75" customHeight="1" spans="4:4">
      <c r="D869" s="124"/>
    </row>
    <row r="870" ht="12.75" customHeight="1" spans="4:4">
      <c r="D870" s="124"/>
    </row>
    <row r="871" ht="12.75" customHeight="1" spans="4:4">
      <c r="D871" s="124"/>
    </row>
    <row r="872" ht="12.75" customHeight="1" spans="4:4">
      <c r="D872" s="124"/>
    </row>
    <row r="873" ht="12.75" customHeight="1" spans="4:4">
      <c r="D873" s="124"/>
    </row>
    <row r="874" ht="12.75" customHeight="1" spans="4:4">
      <c r="D874" s="124"/>
    </row>
    <row r="875" ht="12.75" customHeight="1" spans="4:4">
      <c r="D875" s="124"/>
    </row>
    <row r="876" ht="12.75" customHeight="1" spans="4:4">
      <c r="D876" s="124"/>
    </row>
    <row r="877" ht="12.75" customHeight="1" spans="4:4">
      <c r="D877" s="124"/>
    </row>
    <row r="878" ht="12.75" customHeight="1" spans="4:4">
      <c r="D878" s="124"/>
    </row>
    <row r="879" ht="12.75" customHeight="1" spans="4:4">
      <c r="D879" s="124"/>
    </row>
    <row r="880" ht="12.75" customHeight="1" spans="4:4">
      <c r="D880" s="124"/>
    </row>
    <row r="881" ht="12.75" customHeight="1" spans="4:4">
      <c r="D881" s="124"/>
    </row>
    <row r="882" ht="12.75" customHeight="1" spans="4:4">
      <c r="D882" s="124"/>
    </row>
    <row r="883" ht="12.75" customHeight="1" spans="4:4">
      <c r="D883" s="124"/>
    </row>
    <row r="884" ht="12.75" customHeight="1" spans="4:4">
      <c r="D884" s="124"/>
    </row>
    <row r="885" ht="12.75" customHeight="1" spans="4:4">
      <c r="D885" s="124"/>
    </row>
    <row r="886" ht="12.75" customHeight="1" spans="4:4">
      <c r="D886" s="124"/>
    </row>
    <row r="887" ht="12.75" customHeight="1" spans="4:4">
      <c r="D887" s="124"/>
    </row>
    <row r="888" ht="12.75" customHeight="1" spans="4:4">
      <c r="D888" s="124"/>
    </row>
    <row r="889" ht="12.75" customHeight="1" spans="4:4">
      <c r="D889" s="124"/>
    </row>
    <row r="890" ht="12.75" customHeight="1" spans="4:4">
      <c r="D890" s="124"/>
    </row>
    <row r="891" ht="12.75" customHeight="1" spans="4:4">
      <c r="D891" s="124"/>
    </row>
    <row r="892" ht="12.75" customHeight="1" spans="4:4">
      <c r="D892" s="124"/>
    </row>
    <row r="893" ht="12.75" customHeight="1" spans="4:4">
      <c r="D893" s="124"/>
    </row>
    <row r="894" ht="12.75" customHeight="1" spans="4:4">
      <c r="D894" s="124"/>
    </row>
    <row r="895" ht="12.75" customHeight="1" spans="4:4">
      <c r="D895" s="124"/>
    </row>
    <row r="896" ht="12.75" customHeight="1" spans="4:4">
      <c r="D896" s="124"/>
    </row>
    <row r="897" ht="12.75" customHeight="1" spans="4:4">
      <c r="D897" s="124"/>
    </row>
    <row r="898" ht="12.75" customHeight="1" spans="4:4">
      <c r="D898" s="124"/>
    </row>
    <row r="899" ht="12.75" customHeight="1" spans="4:4">
      <c r="D899" s="124"/>
    </row>
    <row r="900" ht="12.75" customHeight="1" spans="4:4">
      <c r="D900" s="124"/>
    </row>
    <row r="901" ht="12.75" customHeight="1" spans="4:4">
      <c r="D901" s="124"/>
    </row>
    <row r="902" ht="12.75" customHeight="1" spans="4:4">
      <c r="D902" s="124"/>
    </row>
    <row r="903" ht="12.75" customHeight="1" spans="4:4">
      <c r="D903" s="124"/>
    </row>
    <row r="904" ht="12.75" customHeight="1" spans="4:4">
      <c r="D904" s="124"/>
    </row>
    <row r="905" ht="12.75" customHeight="1" spans="4:4">
      <c r="D905" s="124"/>
    </row>
    <row r="906" ht="12.75" customHeight="1" spans="4:4">
      <c r="D906" s="124"/>
    </row>
    <row r="907" ht="12.75" customHeight="1" spans="4:4">
      <c r="D907" s="124"/>
    </row>
    <row r="908" ht="12.75" customHeight="1" spans="4:4">
      <c r="D908" s="124"/>
    </row>
    <row r="909" ht="12.75" customHeight="1" spans="4:4">
      <c r="D909" s="124"/>
    </row>
    <row r="910" ht="12.75" customHeight="1" spans="4:4">
      <c r="D910" s="124"/>
    </row>
    <row r="911" ht="12.75" customHeight="1" spans="4:4">
      <c r="D911" s="124"/>
    </row>
    <row r="912" ht="12.75" customHeight="1" spans="4:4">
      <c r="D912" s="124"/>
    </row>
    <row r="913" ht="12.75" customHeight="1" spans="4:4">
      <c r="D913" s="124"/>
    </row>
    <row r="914" ht="12.75" customHeight="1" spans="4:4">
      <c r="D914" s="124"/>
    </row>
    <row r="915" ht="12.75" customHeight="1" spans="4:4">
      <c r="D915" s="124"/>
    </row>
    <row r="916" ht="12.75" customHeight="1" spans="4:4">
      <c r="D916" s="124"/>
    </row>
    <row r="917" ht="12.75" customHeight="1" spans="4:4">
      <c r="D917" s="124"/>
    </row>
    <row r="918" ht="12.75" customHeight="1" spans="4:4">
      <c r="D918" s="124"/>
    </row>
    <row r="919" ht="12.75" customHeight="1" spans="4:4">
      <c r="D919" s="124"/>
    </row>
    <row r="920" ht="12.75" customHeight="1" spans="4:4">
      <c r="D920" s="124"/>
    </row>
    <row r="921" ht="12.75" customHeight="1" spans="4:4">
      <c r="D921" s="124"/>
    </row>
    <row r="922" ht="12.75" customHeight="1" spans="4:4">
      <c r="D922" s="124"/>
    </row>
    <row r="923" ht="12.75" customHeight="1" spans="4:4">
      <c r="D923" s="124"/>
    </row>
    <row r="924" ht="12.75" customHeight="1" spans="4:4">
      <c r="D924" s="124"/>
    </row>
    <row r="925" ht="12.75" customHeight="1" spans="4:4">
      <c r="D925" s="124"/>
    </row>
    <row r="926" ht="12.75" customHeight="1" spans="4:4">
      <c r="D926" s="124"/>
    </row>
    <row r="927" ht="12.75" customHeight="1" spans="4:4">
      <c r="D927" s="124"/>
    </row>
    <row r="928" ht="12.75" customHeight="1" spans="4:4">
      <c r="D928" s="124"/>
    </row>
    <row r="929" ht="12.75" customHeight="1" spans="4:4">
      <c r="D929" s="124"/>
    </row>
    <row r="930" ht="12.75" customHeight="1" spans="4:4">
      <c r="D930" s="124"/>
    </row>
    <row r="931" ht="12.75" customHeight="1" spans="4:4">
      <c r="D931" s="124"/>
    </row>
    <row r="932" ht="12.75" customHeight="1" spans="4:4">
      <c r="D932" s="124"/>
    </row>
    <row r="933" ht="12.75" customHeight="1" spans="4:4">
      <c r="D933" s="124"/>
    </row>
    <row r="934" ht="12.75" customHeight="1" spans="4:4">
      <c r="D934" s="124"/>
    </row>
    <row r="935" ht="12.75" customHeight="1" spans="4:4">
      <c r="D935" s="124"/>
    </row>
    <row r="936" ht="12.75" customHeight="1" spans="4:4">
      <c r="D936" s="124"/>
    </row>
    <row r="937" ht="12.75" customHeight="1" spans="4:4">
      <c r="D937" s="124"/>
    </row>
    <row r="938" ht="12.75" customHeight="1" spans="4:4">
      <c r="D938" s="124"/>
    </row>
    <row r="939" ht="12.75" customHeight="1" spans="4:4">
      <c r="D939" s="124"/>
    </row>
    <row r="940" ht="12.75" customHeight="1" spans="4:4">
      <c r="D940" s="124"/>
    </row>
    <row r="941" ht="12.75" customHeight="1" spans="4:4">
      <c r="D941" s="124"/>
    </row>
    <row r="942" ht="12.75" customHeight="1" spans="4:4">
      <c r="D942" s="124"/>
    </row>
    <row r="943" ht="12.75" customHeight="1" spans="4:4">
      <c r="D943" s="124"/>
    </row>
    <row r="944" ht="12.75" customHeight="1" spans="4:4">
      <c r="D944" s="124"/>
    </row>
    <row r="945" ht="12.75" customHeight="1" spans="4:4">
      <c r="D945" s="124"/>
    </row>
    <row r="946" ht="12.75" customHeight="1" spans="4:4">
      <c r="D946" s="124"/>
    </row>
    <row r="947" ht="12.75" customHeight="1" spans="4:4">
      <c r="D947" s="124"/>
    </row>
    <row r="948" ht="12.75" customHeight="1" spans="4:4">
      <c r="D948" s="124"/>
    </row>
    <row r="949" ht="12.75" customHeight="1" spans="4:4">
      <c r="D949" s="124"/>
    </row>
    <row r="950" ht="12.75" customHeight="1" spans="4:4">
      <c r="D950" s="124"/>
    </row>
    <row r="951" ht="12.75" customHeight="1" spans="4:4">
      <c r="D951" s="124"/>
    </row>
    <row r="952" ht="12.75" customHeight="1" spans="4:4">
      <c r="D952" s="124"/>
    </row>
    <row r="953" ht="12.75" customHeight="1" spans="4:4">
      <c r="D953" s="124"/>
    </row>
    <row r="954" ht="12.75" customHeight="1" spans="4:4">
      <c r="D954" s="124"/>
    </row>
    <row r="955" ht="12.75" customHeight="1" spans="4:4">
      <c r="D955" s="124"/>
    </row>
    <row r="956" ht="12.75" customHeight="1" spans="4:4">
      <c r="D956" s="124"/>
    </row>
    <row r="957" ht="12.75" customHeight="1" spans="4:4">
      <c r="D957" s="124"/>
    </row>
    <row r="958" ht="12.75" customHeight="1" spans="4:4">
      <c r="D958" s="124"/>
    </row>
    <row r="959" ht="12.75" customHeight="1" spans="4:4">
      <c r="D959" s="124"/>
    </row>
    <row r="960" ht="12.75" customHeight="1" spans="4:4">
      <c r="D960" s="124"/>
    </row>
    <row r="961" ht="12.75" customHeight="1" spans="4:4">
      <c r="D961" s="124"/>
    </row>
    <row r="962" ht="12.75" customHeight="1" spans="4:4">
      <c r="D962" s="124"/>
    </row>
    <row r="963" ht="12.75" customHeight="1" spans="4:4">
      <c r="D963" s="124"/>
    </row>
    <row r="964" ht="12.75" customHeight="1" spans="4:4">
      <c r="D964" s="124"/>
    </row>
    <row r="965" ht="12.75" customHeight="1" spans="4:4">
      <c r="D965" s="124"/>
    </row>
    <row r="966" ht="12.75" customHeight="1" spans="4:4">
      <c r="D966" s="124"/>
    </row>
    <row r="967" ht="12.75" customHeight="1" spans="4:4">
      <c r="D967" s="124"/>
    </row>
    <row r="968" ht="12.75" customHeight="1" spans="4:4">
      <c r="D968" s="124"/>
    </row>
    <row r="969" ht="12.75" customHeight="1" spans="4:4">
      <c r="D969" s="124"/>
    </row>
    <row r="970" ht="12.75" customHeight="1" spans="4:4">
      <c r="D970" s="124"/>
    </row>
    <row r="971" ht="12.75" customHeight="1" spans="4:4">
      <c r="D971" s="124"/>
    </row>
    <row r="972" ht="12.75" customHeight="1" spans="4:4">
      <c r="D972" s="124"/>
    </row>
    <row r="973" ht="12.75" customHeight="1" spans="4:4">
      <c r="D973" s="124"/>
    </row>
    <row r="974" ht="12.75" customHeight="1" spans="4:4">
      <c r="D974" s="124"/>
    </row>
    <row r="975" ht="12.75" customHeight="1" spans="4:4">
      <c r="D975" s="124"/>
    </row>
    <row r="976" ht="12.75" customHeight="1" spans="4:4">
      <c r="D976" s="124"/>
    </row>
    <row r="977" ht="12.75" customHeight="1" spans="4:4">
      <c r="D977" s="124"/>
    </row>
    <row r="978" ht="12.75" customHeight="1" spans="4:4">
      <c r="D978" s="124"/>
    </row>
    <row r="979" ht="12.75" customHeight="1" spans="4:4">
      <c r="D979" s="124"/>
    </row>
    <row r="980" ht="12.75" customHeight="1" spans="4:4">
      <c r="D980" s="124"/>
    </row>
    <row r="981" ht="12.75" customHeight="1" spans="4:4">
      <c r="D981" s="124"/>
    </row>
    <row r="982" ht="12.75" customHeight="1" spans="4:4">
      <c r="D982" s="124"/>
    </row>
    <row r="983" ht="12.75" customHeight="1" spans="4:4">
      <c r="D983" s="124"/>
    </row>
    <row r="984" ht="12.75" customHeight="1" spans="4:4">
      <c r="D984" s="124"/>
    </row>
    <row r="985" ht="12.75" customHeight="1" spans="4:4">
      <c r="D985" s="124"/>
    </row>
    <row r="986" ht="12.75" customHeight="1" spans="4:4">
      <c r="D986" s="124"/>
    </row>
    <row r="987" ht="12.75" customHeight="1" spans="4:4">
      <c r="D987" s="124"/>
    </row>
    <row r="988" ht="12.75" customHeight="1" spans="4:4">
      <c r="D988" s="124"/>
    </row>
    <row r="989" ht="12.75" customHeight="1" spans="4:4">
      <c r="D989" s="124"/>
    </row>
    <row r="990" ht="12.75" customHeight="1" spans="4:4">
      <c r="D990" s="124"/>
    </row>
    <row r="991" ht="12.75" customHeight="1" spans="4:4">
      <c r="D991" s="124"/>
    </row>
    <row r="992" ht="12.75" customHeight="1" spans="4:4">
      <c r="D992" s="124"/>
    </row>
    <row r="993" ht="12.75" customHeight="1" spans="4:4">
      <c r="D993" s="124"/>
    </row>
    <row r="994" ht="12.75" customHeight="1" spans="4:4">
      <c r="D994" s="124"/>
    </row>
    <row r="995" ht="12.75" customHeight="1" spans="4:4">
      <c r="D995" s="124"/>
    </row>
    <row r="996" ht="12.75" customHeight="1" spans="4:4">
      <c r="D996" s="124"/>
    </row>
    <row r="997" ht="12.75" customHeight="1" spans="4:4">
      <c r="D997" s="124"/>
    </row>
    <row r="998" ht="12.75" customHeight="1" spans="4:4">
      <c r="D998" s="124"/>
    </row>
    <row r="999" ht="12.75" customHeight="1" spans="4:4">
      <c r="D999" s="124"/>
    </row>
    <row r="1000" ht="12.75" customHeight="1" spans="4:4">
      <c r="D1000" s="124"/>
    </row>
    <row r="1001" ht="12.75" customHeight="1" spans="4:4">
      <c r="D1001" s="124"/>
    </row>
    <row r="1002" ht="12.75" customHeight="1" spans="4:4">
      <c r="D1002" s="124"/>
    </row>
    <row r="1003" ht="12.75" customHeight="1" spans="4:4">
      <c r="D1003" s="124"/>
    </row>
    <row r="1004" ht="12.75" customHeight="1" spans="4:4">
      <c r="D1004" s="124"/>
    </row>
    <row r="1005" ht="12.75" customHeight="1" spans="4:4">
      <c r="D1005" s="124"/>
    </row>
    <row r="1006" ht="12.75" customHeight="1" spans="4:4">
      <c r="D1006" s="124"/>
    </row>
  </sheetData>
  <mergeCells count="31">
    <mergeCell ref="C1:D1"/>
    <mergeCell ref="E1:G1"/>
    <mergeCell ref="H1:J1"/>
    <mergeCell ref="C2:D2"/>
    <mergeCell ref="E2:G2"/>
    <mergeCell ref="C3:D3"/>
    <mergeCell ref="E3:G3"/>
    <mergeCell ref="A6:B6"/>
    <mergeCell ref="G22:I22"/>
    <mergeCell ref="A28:C28"/>
    <mergeCell ref="G28:J28"/>
    <mergeCell ref="A29:C29"/>
    <mergeCell ref="A32:D32"/>
    <mergeCell ref="A33:D33"/>
    <mergeCell ref="A34:D34"/>
    <mergeCell ref="A35:D35"/>
    <mergeCell ref="A41:D41"/>
    <mergeCell ref="A42:D42"/>
    <mergeCell ref="A43:D43"/>
    <mergeCell ref="A44:D4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printOptions horizontalCentered="1"/>
  <pageMargins left="0.236220472440945" right="0.236220472440945" top="0.748031496062992" bottom="0.748031496062992" header="0" footer="0"/>
  <pageSetup paperSize="9" scale="61" fitToHeight="0" orientation="portrait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S1000"/>
  <sheetViews>
    <sheetView view="pageBreakPreview" zoomScale="60" zoomScaleNormal="100" workbookViewId="0">
      <selection activeCell="D26" sqref="D26"/>
    </sheetView>
  </sheetViews>
  <sheetFormatPr defaultColWidth="12.5714285714286" defaultRowHeight="15" customHeight="1"/>
  <cols>
    <col min="1" max="16" width="9.14285714285714" customWidth="1"/>
    <col min="17" max="17" width="8.71428571428571" customWidth="1"/>
    <col min="18" max="26" width="9.14285714285714" customWidth="1"/>
  </cols>
  <sheetData>
    <row r="1" ht="12.75" customHeight="1"/>
    <row r="2" ht="12.75" customHeight="1"/>
    <row r="3" ht="12.75" customHeight="1" spans="3:12">
      <c r="C3" s="37" t="s">
        <v>68</v>
      </c>
      <c r="D3" s="32"/>
      <c r="E3" s="32"/>
      <c r="F3" s="32"/>
      <c r="G3" s="32"/>
      <c r="H3" s="32"/>
      <c r="I3" s="32"/>
      <c r="J3" s="32"/>
      <c r="K3" s="32"/>
      <c r="L3" s="33"/>
    </row>
    <row r="4" ht="12.75" customHeight="1"/>
    <row r="5" ht="12.75" customHeight="1" spans="3:12">
      <c r="C5" s="38" t="s">
        <v>69</v>
      </c>
      <c r="D5" s="39"/>
      <c r="E5" s="39"/>
      <c r="F5" s="39"/>
      <c r="G5" s="39"/>
      <c r="H5" s="39"/>
      <c r="I5" s="57"/>
      <c r="J5" s="58"/>
      <c r="K5" s="59">
        <v>0.5</v>
      </c>
      <c r="L5" s="33"/>
    </row>
    <row r="6" ht="12.75" customHeight="1" spans="3:12">
      <c r="C6" s="38" t="s">
        <v>70</v>
      </c>
      <c r="D6" s="39"/>
      <c r="E6" s="39"/>
      <c r="F6" s="39"/>
      <c r="G6" s="39"/>
      <c r="H6" s="39"/>
      <c r="I6" s="39"/>
      <c r="J6" s="57"/>
      <c r="K6" s="59">
        <v>0.035</v>
      </c>
      <c r="L6" s="33"/>
    </row>
    <row r="7" ht="12.75" customHeight="1" spans="2:2">
      <c r="B7" s="40" t="s">
        <v>71</v>
      </c>
    </row>
    <row r="8" ht="12.75" customHeight="1" spans="2:2">
      <c r="B8" s="40" t="s">
        <v>71</v>
      </c>
    </row>
    <row r="9" ht="12.75" customHeight="1" spans="2:12">
      <c r="B9" s="40" t="s">
        <v>71</v>
      </c>
      <c r="C9" s="41" t="s">
        <v>6</v>
      </c>
      <c r="D9" s="32"/>
      <c r="E9" s="32"/>
      <c r="F9" s="32"/>
      <c r="G9" s="32"/>
      <c r="H9" s="32"/>
      <c r="I9" s="32"/>
      <c r="J9" s="32"/>
      <c r="K9" s="32"/>
      <c r="L9" s="33"/>
    </row>
    <row r="10" ht="12.75" customHeight="1" spans="2:2">
      <c r="B10" s="40" t="s">
        <v>71</v>
      </c>
    </row>
    <row r="11" ht="12.75" customHeight="1" spans="2:12">
      <c r="B11" s="40" t="s">
        <v>71</v>
      </c>
      <c r="C11" s="42" t="s">
        <v>72</v>
      </c>
      <c r="D11" s="43"/>
      <c r="E11" s="43"/>
      <c r="F11" s="43"/>
      <c r="G11" s="43"/>
      <c r="H11" s="43"/>
      <c r="I11" s="43"/>
      <c r="J11" s="43"/>
      <c r="K11" s="43"/>
      <c r="L11" s="60"/>
    </row>
    <row r="12" ht="12.75" customHeight="1" spans="2:12">
      <c r="B12" s="40" t="s">
        <v>71</v>
      </c>
      <c r="C12" s="44" t="s">
        <v>73</v>
      </c>
      <c r="D12" s="45"/>
      <c r="E12" s="45"/>
      <c r="F12" s="45"/>
      <c r="G12" s="45"/>
      <c r="H12" s="45"/>
      <c r="I12" s="45"/>
      <c r="J12" s="45"/>
      <c r="K12" s="45"/>
      <c r="L12" s="61"/>
    </row>
    <row r="13" ht="12.75" customHeight="1" spans="2:2">
      <c r="B13" s="40" t="s">
        <v>71</v>
      </c>
    </row>
    <row r="14" ht="12.75" customHeight="1" spans="2:19">
      <c r="B14" s="40" t="s">
        <v>71</v>
      </c>
      <c r="C14" s="46" t="s">
        <v>74</v>
      </c>
      <c r="D14" s="47"/>
      <c r="E14" s="47"/>
      <c r="F14" s="47"/>
      <c r="G14" s="47"/>
      <c r="H14" s="47"/>
      <c r="I14" s="47"/>
      <c r="J14" s="62"/>
      <c r="K14" s="63" t="s">
        <v>75</v>
      </c>
      <c r="L14" s="63" t="s">
        <v>76</v>
      </c>
      <c r="N14" s="40" t="s">
        <v>77</v>
      </c>
      <c r="Q14" s="40" t="s">
        <v>78</v>
      </c>
      <c r="R14" s="40" t="s">
        <v>79</v>
      </c>
      <c r="S14" s="40" t="s">
        <v>80</v>
      </c>
    </row>
    <row r="15" ht="12.75" customHeight="1" spans="2:12">
      <c r="B15" s="40" t="s">
        <v>71</v>
      </c>
      <c r="C15" s="48"/>
      <c r="D15" s="27"/>
      <c r="E15" s="27"/>
      <c r="F15" s="27"/>
      <c r="G15" s="27"/>
      <c r="H15" s="27"/>
      <c r="I15" s="27"/>
      <c r="J15" s="28"/>
      <c r="K15" s="64"/>
      <c r="L15" s="64"/>
    </row>
    <row r="16" ht="12.75" customHeight="1" spans="2:19">
      <c r="B16" s="40" t="s">
        <v>71</v>
      </c>
      <c r="C16" s="37" t="s">
        <v>81</v>
      </c>
      <c r="D16" s="32"/>
      <c r="E16" s="32"/>
      <c r="F16" s="32"/>
      <c r="G16" s="32"/>
      <c r="H16" s="32"/>
      <c r="I16" s="32"/>
      <c r="J16" s="33"/>
      <c r="K16" s="65" t="s">
        <v>82</v>
      </c>
      <c r="L16" s="66"/>
      <c r="N16" s="40" t="s">
        <v>83</v>
      </c>
      <c r="Q16" s="70" t="e">
        <f>VLOOKUP(CONCATENATE(C12,"-",K16),$C$5:$G$132,3,0)</f>
        <v>#N/A</v>
      </c>
      <c r="R16" s="70" t="e">
        <f>VLOOKUP(CONCATENATE(C12,"-",K16),$C$5:$G$132,4,0)</f>
        <v>#N/A</v>
      </c>
      <c r="S16" s="70" t="e">
        <f>VLOOKUP(CONCATENATE(C12,"-",K16),$C$5:$G$132,5,0)</f>
        <v>#N/A</v>
      </c>
    </row>
    <row r="17" ht="12.75" customHeight="1" spans="2:19">
      <c r="B17" s="40" t="s">
        <v>71</v>
      </c>
      <c r="C17" s="37" t="s">
        <v>84</v>
      </c>
      <c r="D17" s="32"/>
      <c r="E17" s="32"/>
      <c r="F17" s="32"/>
      <c r="G17" s="32"/>
      <c r="H17" s="32"/>
      <c r="I17" s="32"/>
      <c r="J17" s="33"/>
      <c r="K17" s="65" t="s">
        <v>85</v>
      </c>
      <c r="L17" s="66"/>
      <c r="N17" s="40" t="s">
        <v>83</v>
      </c>
      <c r="Q17" s="70" t="e">
        <f>VLOOKUP(CONCATENATE(C12,"-",K17),$C$5:$G$132,3,0)</f>
        <v>#N/A</v>
      </c>
      <c r="R17" s="70" t="e">
        <f>VLOOKUP(CONCATENATE(C12,"-",K17),$C$5:$G$132,4,0)</f>
        <v>#N/A</v>
      </c>
      <c r="S17" s="70" t="e">
        <f>VLOOKUP(CONCATENATE(C12,"-",K17),$C$5:$G$132,5,0)</f>
        <v>#N/A</v>
      </c>
    </row>
    <row r="18" ht="12.75" customHeight="1" spans="2:19">
      <c r="B18" s="40" t="s">
        <v>71</v>
      </c>
      <c r="C18" s="37" t="s">
        <v>86</v>
      </c>
      <c r="D18" s="32"/>
      <c r="E18" s="32"/>
      <c r="F18" s="32"/>
      <c r="G18" s="32"/>
      <c r="H18" s="32"/>
      <c r="I18" s="32"/>
      <c r="J18" s="33"/>
      <c r="K18" s="65" t="s">
        <v>87</v>
      </c>
      <c r="L18" s="66"/>
      <c r="N18" s="40" t="s">
        <v>83</v>
      </c>
      <c r="Q18" s="70" t="e">
        <f>VLOOKUP(CONCATENATE(C12,"-",K18),$C$5:$G$132,3,0)</f>
        <v>#N/A</v>
      </c>
      <c r="R18" s="70" t="e">
        <f>VLOOKUP(CONCATENATE(C12,"-",K18),$C$5:$G$132,4,0)</f>
        <v>#N/A</v>
      </c>
      <c r="S18" s="70" t="e">
        <f>VLOOKUP(CONCATENATE(C12,"-",K18),$C$5:$G$132,5,0)</f>
        <v>#N/A</v>
      </c>
    </row>
    <row r="19" ht="12.75" customHeight="1" spans="2:19">
      <c r="B19" s="40" t="s">
        <v>71</v>
      </c>
      <c r="C19" s="37" t="s">
        <v>88</v>
      </c>
      <c r="D19" s="32"/>
      <c r="E19" s="32"/>
      <c r="F19" s="32"/>
      <c r="G19" s="32"/>
      <c r="H19" s="32"/>
      <c r="I19" s="32"/>
      <c r="J19" s="33"/>
      <c r="K19" s="65" t="s">
        <v>89</v>
      </c>
      <c r="L19" s="66"/>
      <c r="N19" s="40" t="s">
        <v>83</v>
      </c>
      <c r="Q19" s="70" t="e">
        <f>VLOOKUP(CONCATENATE(C12,"-",K19),$C$5:$G$132,3,0)</f>
        <v>#N/A</v>
      </c>
      <c r="R19" s="70" t="e">
        <f>VLOOKUP(CONCATENATE(C12,"-",K19),$C$5:$G$132,4,0)</f>
        <v>#N/A</v>
      </c>
      <c r="S19" s="70" t="e">
        <f>VLOOKUP(CONCATENATE(C12,"-",K19),$C$5:$G$132,5,0)</f>
        <v>#N/A</v>
      </c>
    </row>
    <row r="20" ht="12.75" customHeight="1" spans="2:19">
      <c r="B20" s="40" t="s">
        <v>71</v>
      </c>
      <c r="C20" s="37" t="s">
        <v>90</v>
      </c>
      <c r="D20" s="32"/>
      <c r="E20" s="32"/>
      <c r="F20" s="32"/>
      <c r="G20" s="32"/>
      <c r="H20" s="32"/>
      <c r="I20" s="32"/>
      <c r="J20" s="33"/>
      <c r="K20" s="65" t="s">
        <v>91</v>
      </c>
      <c r="L20" s="66"/>
      <c r="N20" s="40" t="s">
        <v>83</v>
      </c>
      <c r="Q20" s="70" t="e">
        <f>VLOOKUP(CONCATENATE(C12,"-",K20),$C$5:$G$132,3,0)</f>
        <v>#N/A</v>
      </c>
      <c r="R20" s="70" t="e">
        <f>VLOOKUP(CONCATENATE(C12,"-",K20),$C$5:$G$132,4,0)</f>
        <v>#N/A</v>
      </c>
      <c r="S20" s="70" t="e">
        <f>VLOOKUP(CONCATENATE(C12,"-",K20),$C$5:$G$132,5,0)</f>
        <v>#N/A</v>
      </c>
    </row>
    <row r="21" ht="12.75" customHeight="1" spans="2:19">
      <c r="B21" s="40" t="s">
        <v>71</v>
      </c>
      <c r="C21" s="37" t="s">
        <v>92</v>
      </c>
      <c r="D21" s="32"/>
      <c r="E21" s="32"/>
      <c r="F21" s="32"/>
      <c r="G21" s="32"/>
      <c r="H21" s="32"/>
      <c r="I21" s="32"/>
      <c r="J21" s="33"/>
      <c r="K21" s="65" t="s">
        <v>93</v>
      </c>
      <c r="L21" s="67"/>
      <c r="N21" s="40" t="s">
        <v>83</v>
      </c>
      <c r="Q21" s="70">
        <v>0.0365</v>
      </c>
      <c r="R21" s="70">
        <v>0.0365</v>
      </c>
      <c r="S21" s="70">
        <v>0.0365</v>
      </c>
    </row>
    <row r="22" ht="12.75" customHeight="1" spans="2:19">
      <c r="B22" s="40" t="s">
        <v>71</v>
      </c>
      <c r="C22" s="37" t="s">
        <v>94</v>
      </c>
      <c r="D22" s="32"/>
      <c r="E22" s="32"/>
      <c r="F22" s="32"/>
      <c r="G22" s="32"/>
      <c r="H22" s="32"/>
      <c r="I22" s="32"/>
      <c r="J22" s="33"/>
      <c r="K22" s="65" t="s">
        <v>95</v>
      </c>
      <c r="L22" s="67"/>
      <c r="N22" s="40" t="s">
        <v>83</v>
      </c>
      <c r="Q22" s="70">
        <v>0</v>
      </c>
      <c r="R22" s="70">
        <v>0.025</v>
      </c>
      <c r="S22" s="70">
        <v>0.05</v>
      </c>
    </row>
    <row r="23" ht="12.75" customHeight="1" spans="2:19">
      <c r="B23" s="40" t="s">
        <v>71</v>
      </c>
      <c r="C23" s="37" t="s">
        <v>96</v>
      </c>
      <c r="D23" s="32"/>
      <c r="E23" s="32"/>
      <c r="F23" s="32"/>
      <c r="G23" s="32"/>
      <c r="H23" s="32"/>
      <c r="I23" s="32"/>
      <c r="J23" s="33"/>
      <c r="K23" s="65" t="s">
        <v>97</v>
      </c>
      <c r="L23" s="67"/>
      <c r="N23" s="40" t="s">
        <v>83</v>
      </c>
      <c r="Q23" s="70">
        <v>0</v>
      </c>
      <c r="R23" s="70">
        <v>0.045</v>
      </c>
      <c r="S23" s="70">
        <v>0.045</v>
      </c>
    </row>
    <row r="24" ht="12.75" customHeight="1" spans="2:19">
      <c r="B24" s="40" t="s">
        <v>71</v>
      </c>
      <c r="C24" s="37" t="s">
        <v>98</v>
      </c>
      <c r="D24" s="32"/>
      <c r="E24" s="32"/>
      <c r="F24" s="32"/>
      <c r="G24" s="32"/>
      <c r="H24" s="32"/>
      <c r="I24" s="32"/>
      <c r="J24" s="33"/>
      <c r="K24" s="65" t="s">
        <v>99</v>
      </c>
      <c r="L24" s="67"/>
      <c r="N24" s="40" t="str">
        <f>IF(OR($J$12=$A$142,$J$12=$A$141,AND(L24&gt;=Q24,L24&lt;=S24)),"OK","FORA DO INTERVALO")</f>
        <v>OK</v>
      </c>
      <c r="Q24" s="70">
        <f>IF($J12=$A$141,0,VLOOKUP(CONCATENATE($J12,"-",$R24),$C$5:$G$132,3,0))</f>
        <v>0</v>
      </c>
      <c r="R24" s="70">
        <f>IF($J12=$A$141,0,VLOOKUP(CONCATENATE($J12,"-",$R24),$C$5:$G$132,4,0))</f>
        <v>0</v>
      </c>
      <c r="S24" s="70">
        <f>IF($J12=$A$141,0,VLOOKUP(CONCATENATE($J12,"-",$R24),$C$5:$G$132,5,0))</f>
        <v>0</v>
      </c>
    </row>
    <row r="25" ht="12.75" customHeight="1" spans="2:12">
      <c r="B25" s="40" t="s">
        <v>71</v>
      </c>
      <c r="C25" s="49"/>
      <c r="D25" s="32"/>
      <c r="E25" s="32"/>
      <c r="F25" s="32"/>
      <c r="G25" s="32"/>
      <c r="H25" s="32"/>
      <c r="I25" s="32"/>
      <c r="J25" s="33"/>
      <c r="K25" s="68"/>
      <c r="L25" s="68"/>
    </row>
    <row r="26" ht="12.75" customHeight="1" spans="2:2">
      <c r="B26" s="40" t="s">
        <v>71</v>
      </c>
    </row>
    <row r="27" ht="12.75" customHeight="1" spans="2:4">
      <c r="B27" s="40" t="s">
        <v>71</v>
      </c>
      <c r="C27" s="40" t="str">
        <f>IF(N24&lt;&gt;"ok","X","")</f>
        <v/>
      </c>
      <c r="D27" s="40" t="str">
        <f>IF(N24&lt;&gt;"ok","Anexo: Relatório Técnico Circunstanciado justificando a adoção do percentual de cada parcela do BDI.","")</f>
        <v/>
      </c>
    </row>
    <row r="28" ht="12.75" customHeight="1" spans="2:2">
      <c r="B28" s="40" t="s">
        <v>71</v>
      </c>
    </row>
    <row r="29" ht="12.75" customHeight="1" spans="2:3">
      <c r="B29" s="40" t="s">
        <v>71</v>
      </c>
      <c r="C29" s="50" t="s">
        <v>100</v>
      </c>
    </row>
    <row r="30" ht="12.75" customHeight="1" spans="2:10">
      <c r="B30" s="40" t="s">
        <v>71</v>
      </c>
      <c r="F30" s="40" t="s">
        <v>101</v>
      </c>
      <c r="G30" s="40" t="str">
        <f>IF($J12=$A$142,"(1+K1+K2)*(1+K3)","(1+AC + S + R + G)*(1 + DF)*(1+L)")</f>
        <v>(1+K1+K2)*(1+K3)</v>
      </c>
      <c r="J30" s="69" t="s">
        <v>102</v>
      </c>
    </row>
    <row r="31" ht="12.75" customHeight="1" spans="2:7">
      <c r="B31" s="40" t="s">
        <v>71</v>
      </c>
      <c r="G31" s="40" t="s">
        <v>103</v>
      </c>
    </row>
    <row r="32" ht="12.75" customHeight="1" spans="2:2">
      <c r="B32" s="40" t="s">
        <v>71</v>
      </c>
    </row>
    <row r="33" ht="27.75" customHeight="1" spans="2:12">
      <c r="B33" s="40" t="s">
        <v>71</v>
      </c>
      <c r="C33" s="51" t="s">
        <v>104</v>
      </c>
      <c r="D33" s="32"/>
      <c r="E33" s="32"/>
      <c r="F33" s="32"/>
      <c r="G33" s="32"/>
      <c r="H33" s="32"/>
      <c r="I33" s="32"/>
      <c r="J33" s="32"/>
      <c r="K33" s="32"/>
      <c r="L33" s="33"/>
    </row>
    <row r="34" ht="12.75" customHeight="1" spans="2:2">
      <c r="B34" s="40" t="s">
        <v>71</v>
      </c>
    </row>
    <row r="35" ht="12.75" customHeight="1" spans="2:12">
      <c r="B35" s="40" t="s">
        <v>71</v>
      </c>
      <c r="C35" s="52" t="s">
        <v>105</v>
      </c>
      <c r="D35" s="47"/>
      <c r="E35" s="47"/>
      <c r="F35" s="47"/>
      <c r="G35" s="47"/>
      <c r="H35" s="47"/>
      <c r="I35" s="47"/>
      <c r="J35" s="47"/>
      <c r="K35" s="47"/>
      <c r="L35" s="62"/>
    </row>
    <row r="36" ht="16.5" customHeight="1" spans="2:12">
      <c r="B36" s="40" t="s">
        <v>71</v>
      </c>
      <c r="C36" s="48"/>
      <c r="D36" s="27"/>
      <c r="E36" s="27"/>
      <c r="F36" s="27"/>
      <c r="G36" s="27"/>
      <c r="H36" s="27"/>
      <c r="I36" s="27"/>
      <c r="J36" s="27"/>
      <c r="K36" s="27"/>
      <c r="L36" s="28"/>
    </row>
    <row r="37" ht="12.75" customHeight="1" spans="3:12">
      <c r="C37" s="53"/>
      <c r="D37" s="53"/>
      <c r="E37" s="53"/>
      <c r="F37" s="53"/>
      <c r="G37" s="53"/>
      <c r="H37" s="53"/>
      <c r="I37" s="53"/>
      <c r="J37" s="53"/>
      <c r="K37" s="53"/>
      <c r="L37" s="53"/>
    </row>
    <row r="38" ht="12.75" customHeight="1" spans="2:3">
      <c r="B38" s="40" t="s">
        <v>71</v>
      </c>
      <c r="C38" s="40" t="s">
        <v>106</v>
      </c>
    </row>
    <row r="39" ht="61.5" customHeight="1" spans="2:12">
      <c r="B39" s="40" t="s">
        <v>71</v>
      </c>
      <c r="C39" s="49"/>
      <c r="D39" s="32"/>
      <c r="E39" s="32"/>
      <c r="F39" s="32"/>
      <c r="G39" s="32"/>
      <c r="H39" s="32"/>
      <c r="I39" s="32"/>
      <c r="J39" s="32"/>
      <c r="K39" s="32"/>
      <c r="L39" s="33"/>
    </row>
    <row r="40" ht="12.75" customHeight="1" spans="2:2">
      <c r="B40" s="40" t="s">
        <v>71</v>
      </c>
    </row>
    <row r="41" ht="12.75" customHeight="1" spans="2:12">
      <c r="B41" s="40" t="s">
        <v>71</v>
      </c>
      <c r="C41" s="54" t="s">
        <v>107</v>
      </c>
      <c r="D41" s="54"/>
      <c r="E41" s="54"/>
      <c r="F41" s="54"/>
      <c r="I41" s="54" t="s">
        <v>108</v>
      </c>
      <c r="J41" s="54"/>
      <c r="K41" s="54"/>
      <c r="L41" s="54"/>
    </row>
    <row r="42" ht="12.75" customHeight="1" spans="2:9">
      <c r="B42" s="40" t="s">
        <v>71</v>
      </c>
      <c r="C42" s="36" t="s">
        <v>59</v>
      </c>
      <c r="I42" s="36" t="s">
        <v>60</v>
      </c>
    </row>
    <row r="43" ht="12.75" customHeight="1" spans="2:2">
      <c r="B43" s="40" t="s">
        <v>71</v>
      </c>
    </row>
    <row r="44" ht="12.75" customHeight="1" spans="2:2">
      <c r="B44" s="40" t="s">
        <v>71</v>
      </c>
    </row>
    <row r="45" ht="12.75" customHeight="1" spans="2:6">
      <c r="B45" s="40" t="s">
        <v>71</v>
      </c>
      <c r="C45" s="55" t="s">
        <v>61</v>
      </c>
      <c r="D45" s="55"/>
      <c r="E45" s="55"/>
      <c r="F45" s="55"/>
    </row>
    <row r="46" ht="12.75" customHeight="1" spans="2:5">
      <c r="B46" s="40" t="s">
        <v>71</v>
      </c>
      <c r="C46" s="36" t="s">
        <v>109</v>
      </c>
      <c r="D46" s="36"/>
      <c r="E46" s="36"/>
    </row>
    <row r="47" ht="12.75" customHeight="1" spans="2:5">
      <c r="B47" s="40" t="s">
        <v>71</v>
      </c>
      <c r="C47" s="36" t="s">
        <v>110</v>
      </c>
      <c r="D47" s="36"/>
      <c r="E47" s="36"/>
    </row>
    <row r="48" ht="12.75" customHeight="1" spans="2:5">
      <c r="B48" s="40" t="s">
        <v>71</v>
      </c>
      <c r="C48" s="36" t="s">
        <v>111</v>
      </c>
      <c r="D48" s="36"/>
      <c r="E48" s="36"/>
    </row>
    <row r="49" ht="12.75" customHeight="1" spans="2:2">
      <c r="B49" s="40" t="s">
        <v>71</v>
      </c>
    </row>
    <row r="50" ht="12.75" customHeight="1" spans="2:3">
      <c r="B50" s="40" t="s">
        <v>112</v>
      </c>
      <c r="C50" s="56" t="s">
        <v>7</v>
      </c>
    </row>
    <row r="51" ht="12.75" customHeight="1" spans="2:2">
      <c r="B51" s="40" t="s">
        <v>112</v>
      </c>
    </row>
    <row r="52" ht="12.75" customHeight="1" spans="2:3">
      <c r="B52" s="40" t="s">
        <v>112</v>
      </c>
      <c r="C52" s="40" t="s">
        <v>72</v>
      </c>
    </row>
    <row r="53" ht="12.75" customHeight="1" spans="2:3">
      <c r="B53" s="40" t="s">
        <v>112</v>
      </c>
      <c r="C53" s="40" t="s">
        <v>113</v>
      </c>
    </row>
    <row r="54" ht="12.75" customHeight="1" spans="2:2">
      <c r="B54" s="40" t="s">
        <v>112</v>
      </c>
    </row>
    <row r="55" ht="12.75" customHeight="1" spans="2:19">
      <c r="B55" s="40" t="s">
        <v>112</v>
      </c>
      <c r="C55" s="40" t="s">
        <v>74</v>
      </c>
      <c r="K55" s="40" t="s">
        <v>75</v>
      </c>
      <c r="L55" s="40" t="s">
        <v>76</v>
      </c>
      <c r="N55" s="40" t="s">
        <v>77</v>
      </c>
      <c r="Q55" s="40" t="s">
        <v>78</v>
      </c>
      <c r="R55" s="40" t="s">
        <v>79</v>
      </c>
      <c r="S55" s="40" t="s">
        <v>80</v>
      </c>
    </row>
    <row r="56" ht="12.75" customHeight="1" spans="2:2">
      <c r="B56" s="40" t="s">
        <v>112</v>
      </c>
    </row>
    <row r="57" ht="12.75" customHeight="1" spans="2:19">
      <c r="B57" s="40" t="s">
        <v>112</v>
      </c>
      <c r="C57" s="40" t="s">
        <v>81</v>
      </c>
      <c r="K57" s="40" t="s">
        <v>82</v>
      </c>
      <c r="N57" s="40" t="s">
        <v>83</v>
      </c>
      <c r="Q57" s="40" t="e">
        <f>VLOOKUP(CONCATENATE(C53,"-",K57),$C$5:$G$132,3,0)</f>
        <v>#N/A</v>
      </c>
      <c r="R57" s="40" t="e">
        <f>VLOOKUP(CONCATENATE(C53,"-",K57),$C$5:$G$132,4,0)</f>
        <v>#N/A</v>
      </c>
      <c r="S57" s="40" t="e">
        <f>VLOOKUP(CONCATENATE(C53,"-",K57),$C$5:$G$132,5,0)</f>
        <v>#N/A</v>
      </c>
    </row>
    <row r="58" ht="12.75" customHeight="1" spans="2:19">
      <c r="B58" s="40" t="s">
        <v>112</v>
      </c>
      <c r="C58" s="40" t="s">
        <v>84</v>
      </c>
      <c r="K58" s="40" t="s">
        <v>85</v>
      </c>
      <c r="N58" s="40" t="s">
        <v>83</v>
      </c>
      <c r="Q58" s="40" t="e">
        <f>VLOOKUP(CONCATENATE(C53,"-",K58),$C$5:$G$132,3,0)</f>
        <v>#N/A</v>
      </c>
      <c r="R58" s="40" t="e">
        <f>VLOOKUP(CONCATENATE(C53,"-",K58),$C$5:$G$132,4,0)</f>
        <v>#N/A</v>
      </c>
      <c r="S58" s="40" t="e">
        <f>VLOOKUP(CONCATENATE(C53,"-",K58),$C$5:$G$132,5,0)</f>
        <v>#N/A</v>
      </c>
    </row>
    <row r="59" ht="12.75" customHeight="1" spans="2:19">
      <c r="B59" s="40" t="s">
        <v>112</v>
      </c>
      <c r="C59" s="40" t="s">
        <v>86</v>
      </c>
      <c r="K59" s="40" t="s">
        <v>87</v>
      </c>
      <c r="N59" s="40" t="s">
        <v>83</v>
      </c>
      <c r="Q59" s="40" t="e">
        <f>VLOOKUP(CONCATENATE(C53,"-",K59),$C$5:$G$132,3,0)</f>
        <v>#N/A</v>
      </c>
      <c r="R59" s="40" t="e">
        <f>VLOOKUP(CONCATENATE(C53,"-",K59),$C$5:$G$132,4,0)</f>
        <v>#N/A</v>
      </c>
      <c r="S59" s="40" t="e">
        <f>VLOOKUP(CONCATENATE(C53,"-",K59),$C$5:$G$132,5,0)</f>
        <v>#N/A</v>
      </c>
    </row>
    <row r="60" ht="12.75" customHeight="1" spans="2:19">
      <c r="B60" s="40" t="s">
        <v>112</v>
      </c>
      <c r="C60" s="40" t="s">
        <v>88</v>
      </c>
      <c r="K60" s="40" t="s">
        <v>89</v>
      </c>
      <c r="N60" s="40" t="s">
        <v>83</v>
      </c>
      <c r="Q60" s="40" t="e">
        <f>VLOOKUP(CONCATENATE(C53,"-",K60),$C$5:$G$132,3,0)</f>
        <v>#N/A</v>
      </c>
      <c r="R60" s="40" t="e">
        <f>VLOOKUP(CONCATENATE(C53,"-",K60),$C$5:$G$132,4,0)</f>
        <v>#N/A</v>
      </c>
      <c r="S60" s="40" t="e">
        <f>VLOOKUP(CONCATENATE(C53,"-",K60),$C$5:$G$132,5,0)</f>
        <v>#N/A</v>
      </c>
    </row>
    <row r="61" ht="12.75" customHeight="1" spans="2:19">
      <c r="B61" s="40" t="s">
        <v>112</v>
      </c>
      <c r="C61" s="40" t="s">
        <v>90</v>
      </c>
      <c r="K61" s="40" t="s">
        <v>91</v>
      </c>
      <c r="N61" s="40" t="s">
        <v>83</v>
      </c>
      <c r="Q61" s="40" t="e">
        <f>VLOOKUP(CONCATENATE(C53,"-",K61),$C$5:$G$132,3,0)</f>
        <v>#N/A</v>
      </c>
      <c r="R61" s="40" t="e">
        <f>VLOOKUP(CONCATENATE(C53,"-",K61),$C$5:$G$132,4,0)</f>
        <v>#N/A</v>
      </c>
      <c r="S61" s="40" t="e">
        <f>VLOOKUP(CONCATENATE(C53,"-",K61),$C$5:$G$132,5,0)</f>
        <v>#N/A</v>
      </c>
    </row>
    <row r="62" ht="12.75" customHeight="1" spans="2:19">
      <c r="B62" s="40" t="s">
        <v>112</v>
      </c>
      <c r="C62" s="40" t="s">
        <v>92</v>
      </c>
      <c r="K62" s="40" t="s">
        <v>93</v>
      </c>
      <c r="N62" s="40" t="s">
        <v>83</v>
      </c>
      <c r="Q62" s="40">
        <v>0.0365</v>
      </c>
      <c r="R62" s="40">
        <v>0.0365</v>
      </c>
      <c r="S62" s="40">
        <v>0.0365</v>
      </c>
    </row>
    <row r="63" ht="12.75" customHeight="1" spans="2:19">
      <c r="B63" s="40" t="s">
        <v>112</v>
      </c>
      <c r="C63" s="40" t="s">
        <v>94</v>
      </c>
      <c r="K63" s="40" t="s">
        <v>95</v>
      </c>
      <c r="L63" s="40">
        <v>0</v>
      </c>
      <c r="N63" s="40" t="s">
        <v>83</v>
      </c>
      <c r="Q63" s="40">
        <v>0</v>
      </c>
      <c r="R63" s="40">
        <v>0.025</v>
      </c>
      <c r="S63" s="40">
        <v>0.05</v>
      </c>
    </row>
    <row r="64" ht="12.75" customHeight="1" spans="2:19">
      <c r="B64" s="40" t="s">
        <v>112</v>
      </c>
      <c r="C64" s="40" t="s">
        <v>96</v>
      </c>
      <c r="K64" s="40" t="s">
        <v>97</v>
      </c>
      <c r="L64" s="40">
        <v>0</v>
      </c>
      <c r="N64" s="40" t="s">
        <v>83</v>
      </c>
      <c r="Q64" s="40">
        <v>0</v>
      </c>
      <c r="R64" s="40">
        <v>0.045</v>
      </c>
      <c r="S64" s="40">
        <v>0.045</v>
      </c>
    </row>
    <row r="65" ht="12.75" customHeight="1" spans="2:19">
      <c r="B65" s="40" t="s">
        <v>112</v>
      </c>
      <c r="C65" s="40" t="s">
        <v>98</v>
      </c>
      <c r="K65" s="40" t="s">
        <v>99</v>
      </c>
      <c r="L65" s="40">
        <v>0</v>
      </c>
      <c r="N65" s="40" t="str">
        <f>IF(OR($J$12=$A$142,$J$12=$A$141,AND(L65&gt;=Q65,L65&lt;=S65)),"OK","FORA DO INTERVALO")</f>
        <v>OK</v>
      </c>
      <c r="Q65" s="40">
        <f>IF($J53=$A$141,0,VLOOKUP(CONCATENATE($J53,"-",$R65),$C$5:$G$132,3,0))</f>
        <v>0</v>
      </c>
      <c r="R65" s="40">
        <f>IF($J53=$A$141,0,VLOOKUP(CONCATENATE($J53,"-",$R65),$C$5:$G$132,4,0))</f>
        <v>0</v>
      </c>
      <c r="S65" s="40">
        <f>IF($J53=$A$141,0,VLOOKUP(CONCATENATE($J53,"-",$R65),$C$5:$G$132,5,0))</f>
        <v>0</v>
      </c>
    </row>
    <row r="66" ht="12.75" customHeight="1" spans="2:12">
      <c r="B66" s="40" t="s">
        <v>112</v>
      </c>
      <c r="C66" s="40" t="s">
        <v>114</v>
      </c>
      <c r="K66" s="40" t="s">
        <v>115</v>
      </c>
      <c r="L66" s="40">
        <v>0</v>
      </c>
    </row>
    <row r="67" ht="12.75" customHeight="1" spans="2:2">
      <c r="B67" s="40" t="s">
        <v>112</v>
      </c>
    </row>
    <row r="68" ht="12.75" customHeight="1" spans="2:4">
      <c r="B68" s="40" t="s">
        <v>112</v>
      </c>
      <c r="C68" s="40" t="str">
        <f>IF(N65&lt;&gt;"ok","X","")</f>
        <v/>
      </c>
      <c r="D68" s="40" t="str">
        <f>IF(N65&lt;&gt;"ok","Anexo: Relatório Técnico Circunstanciado justificando a adoção do percentual de cada parcela do BDI.","")</f>
        <v/>
      </c>
    </row>
    <row r="69" ht="12.75" customHeight="1" spans="2:2">
      <c r="B69" s="40" t="s">
        <v>112</v>
      </c>
    </row>
    <row r="70" ht="12.75" customHeight="1" spans="2:3">
      <c r="B70" s="40" t="s">
        <v>112</v>
      </c>
      <c r="C70" s="40" t="s">
        <v>100</v>
      </c>
    </row>
    <row r="71" ht="12.75" customHeight="1" spans="2:10">
      <c r="B71" s="40" t="s">
        <v>112</v>
      </c>
      <c r="F71" s="40" t="s">
        <v>101</v>
      </c>
      <c r="G71" s="40" t="str">
        <f>IF($J53=$A$142,"(1+K1+K2)*(1+K3)","(1+AC + S + R + G)*(1 + DF)*(1+L)")</f>
        <v>(1+K1+K2)*(1+K3)</v>
      </c>
      <c r="J71" s="69" t="s">
        <v>102</v>
      </c>
    </row>
    <row r="72" ht="12.75" customHeight="1" spans="2:7">
      <c r="B72" s="40" t="s">
        <v>112</v>
      </c>
      <c r="G72" s="40" t="s">
        <v>103</v>
      </c>
    </row>
    <row r="73" ht="12.75" customHeight="1" spans="2:2">
      <c r="B73" s="40" t="s">
        <v>112</v>
      </c>
    </row>
    <row r="74" ht="12.75" customHeight="1" spans="2:3">
      <c r="B74" s="40" t="s">
        <v>112</v>
      </c>
      <c r="C74" s="40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ht="12.75" customHeight="1" spans="2:2">
      <c r="B75" s="40" t="s">
        <v>112</v>
      </c>
    </row>
    <row r="76" ht="12.75" customHeight="1" spans="2:3">
      <c r="B76" s="40" t="s">
        <v>112</v>
      </c>
      <c r="C76" s="40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ht="12.75" customHeight="1" spans="2:2">
      <c r="B77" s="40" t="s">
        <v>112</v>
      </c>
    </row>
    <row r="78" ht="12.75" customHeight="1" spans="2:3">
      <c r="B78" s="40" t="s">
        <v>112</v>
      </c>
      <c r="C78" s="40" t="s">
        <v>106</v>
      </c>
    </row>
    <row r="79" ht="12.75" customHeight="1" spans="2:2">
      <c r="B79" s="40" t="s">
        <v>112</v>
      </c>
    </row>
    <row r="80" ht="12.75" customHeight="1" spans="2:2">
      <c r="B80" s="40" t="s">
        <v>112</v>
      </c>
    </row>
    <row r="81" ht="12.75" customHeight="1" spans="2:9">
      <c r="B81" s="40" t="s">
        <v>112</v>
      </c>
      <c r="C81" s="40" t="e">
        <f>import_município</f>
        <v>#NAME?</v>
      </c>
      <c r="I81" s="40" t="s">
        <v>116</v>
      </c>
    </row>
    <row r="82" ht="12.75" customHeight="1" spans="2:9">
      <c r="B82" s="40" t="s">
        <v>112</v>
      </c>
      <c r="C82" s="40" t="s">
        <v>59</v>
      </c>
      <c r="I82" s="40" t="s">
        <v>60</v>
      </c>
    </row>
    <row r="83" ht="12.75" customHeight="1" spans="2:2">
      <c r="B83" s="40" t="s">
        <v>112</v>
      </c>
    </row>
    <row r="84" ht="12.75" customHeight="1" spans="2:2">
      <c r="B84" s="40" t="s">
        <v>112</v>
      </c>
    </row>
    <row r="85" ht="12.75" customHeight="1" spans="2:3">
      <c r="B85" s="40" t="s">
        <v>112</v>
      </c>
      <c r="C85" s="40" t="s">
        <v>61</v>
      </c>
    </row>
    <row r="86" ht="12.75" customHeight="1" spans="2:3">
      <c r="B86" s="40" t="s">
        <v>112</v>
      </c>
      <c r="C86" s="40" t="s">
        <v>109</v>
      </c>
    </row>
    <row r="87" ht="12.75" customHeight="1" spans="2:3">
      <c r="B87" s="40" t="s">
        <v>112</v>
      </c>
      <c r="C87" s="40" t="s">
        <v>110</v>
      </c>
    </row>
    <row r="88" ht="12.75" customHeight="1" spans="2:3">
      <c r="B88" s="40" t="s">
        <v>112</v>
      </c>
      <c r="C88" s="40" t="s">
        <v>111</v>
      </c>
    </row>
    <row r="89" ht="12.75" customHeight="1" spans="2:2">
      <c r="B89" s="40" t="s">
        <v>112</v>
      </c>
    </row>
    <row r="90" ht="12.75" customHeight="1" spans="2:3">
      <c r="B90" s="40" t="s">
        <v>112</v>
      </c>
      <c r="C90" s="40" t="s">
        <v>8</v>
      </c>
    </row>
    <row r="91" ht="12.75" customHeight="1" spans="2:2">
      <c r="B91" s="40" t="s">
        <v>112</v>
      </c>
    </row>
    <row r="92" ht="12.75" customHeight="1" spans="2:3">
      <c r="B92" s="40" t="s">
        <v>112</v>
      </c>
      <c r="C92" s="40" t="s">
        <v>72</v>
      </c>
    </row>
    <row r="93" ht="12.75" customHeight="1" spans="2:3">
      <c r="B93" s="40" t="s">
        <v>112</v>
      </c>
      <c r="C93" s="40" t="s">
        <v>113</v>
      </c>
    </row>
    <row r="94" ht="12.75" customHeight="1" spans="2:2">
      <c r="B94" s="40" t="s">
        <v>112</v>
      </c>
    </row>
    <row r="95" ht="12.75" customHeight="1" spans="2:19">
      <c r="B95" s="40" t="s">
        <v>112</v>
      </c>
      <c r="C95" s="40" t="s">
        <v>74</v>
      </c>
      <c r="K95" s="40" t="s">
        <v>75</v>
      </c>
      <c r="L95" s="40" t="s">
        <v>76</v>
      </c>
      <c r="N95" s="40" t="s">
        <v>77</v>
      </c>
      <c r="Q95" s="40" t="s">
        <v>78</v>
      </c>
      <c r="R95" s="40" t="s">
        <v>79</v>
      </c>
      <c r="S95" s="40" t="s">
        <v>80</v>
      </c>
    </row>
    <row r="96" ht="12.75" customHeight="1" spans="2:2">
      <c r="B96" s="40" t="s">
        <v>112</v>
      </c>
    </row>
    <row r="97" ht="12.75" customHeight="1" spans="2:19">
      <c r="B97" s="40" t="s">
        <v>112</v>
      </c>
      <c r="C97" s="40" t="s">
        <v>81</v>
      </c>
      <c r="K97" s="40" t="s">
        <v>82</v>
      </c>
      <c r="N97" s="40" t="s">
        <v>83</v>
      </c>
      <c r="Q97" s="40" t="e">
        <f>VLOOKUP(CONCATENATE(C93,"-",K97),$C$5:$G$132,3,0)</f>
        <v>#N/A</v>
      </c>
      <c r="R97" s="40" t="e">
        <f>VLOOKUP(CONCATENATE(C93,"-",K97),$C$5:$G$132,4,0)</f>
        <v>#N/A</v>
      </c>
      <c r="S97" s="40" t="e">
        <f>VLOOKUP(CONCATENATE(C93,"-",K97),$C$5:$G$132,5,0)</f>
        <v>#N/A</v>
      </c>
    </row>
    <row r="98" ht="12.75" customHeight="1" spans="2:19">
      <c r="B98" s="40" t="s">
        <v>112</v>
      </c>
      <c r="C98" s="40" t="s">
        <v>84</v>
      </c>
      <c r="K98" s="40" t="s">
        <v>85</v>
      </c>
      <c r="N98" s="40" t="s">
        <v>83</v>
      </c>
      <c r="Q98" s="40" t="e">
        <f>VLOOKUP(CONCATENATE(C93,"-",K98),$C$5:$G$132,3,0)</f>
        <v>#N/A</v>
      </c>
      <c r="R98" s="40" t="e">
        <f>VLOOKUP(CONCATENATE(C93,"-",K98),$C$5:$G$132,4,0)</f>
        <v>#N/A</v>
      </c>
      <c r="S98" s="40" t="e">
        <f>VLOOKUP(CONCATENATE(C93,"-",K98),$C$5:$G$132,5,0)</f>
        <v>#N/A</v>
      </c>
    </row>
    <row r="99" ht="12.75" customHeight="1" spans="2:19">
      <c r="B99" s="40" t="s">
        <v>112</v>
      </c>
      <c r="C99" s="40" t="s">
        <v>86</v>
      </c>
      <c r="K99" s="40" t="s">
        <v>87</v>
      </c>
      <c r="N99" s="40" t="s">
        <v>83</v>
      </c>
      <c r="Q99" s="40" t="e">
        <f>VLOOKUP(CONCATENATE(C93,"-",K99),$C$5:$G$132,3,0)</f>
        <v>#N/A</v>
      </c>
      <c r="R99" s="40" t="e">
        <f>VLOOKUP(CONCATENATE(C93,"-",K99),$C$5:$G$132,4,0)</f>
        <v>#N/A</v>
      </c>
      <c r="S99" s="40" t="e">
        <f>VLOOKUP(CONCATENATE(C93,"-",K99),$C$5:$G$132,5,0)</f>
        <v>#N/A</v>
      </c>
    </row>
    <row r="100" ht="12.75" customHeight="1" spans="2:19">
      <c r="B100" s="40" t="s">
        <v>112</v>
      </c>
      <c r="C100" s="40" t="s">
        <v>88</v>
      </c>
      <c r="K100" s="40" t="s">
        <v>89</v>
      </c>
      <c r="N100" s="40" t="s">
        <v>83</v>
      </c>
      <c r="Q100" s="40" t="e">
        <f>VLOOKUP(CONCATENATE(C93,"-",K100),$C$5:$G$132,3,0)</f>
        <v>#N/A</v>
      </c>
      <c r="R100" s="40" t="e">
        <f>VLOOKUP(CONCATENATE(C93,"-",K100),$C$5:$G$132,4,0)</f>
        <v>#N/A</v>
      </c>
      <c r="S100" s="40" t="e">
        <f>VLOOKUP(CONCATENATE(C93,"-",K100),$C$5:$G$132,5,0)</f>
        <v>#N/A</v>
      </c>
    </row>
    <row r="101" ht="12.75" customHeight="1" spans="2:19">
      <c r="B101" s="40" t="s">
        <v>112</v>
      </c>
      <c r="C101" s="40" t="s">
        <v>90</v>
      </c>
      <c r="K101" s="40" t="s">
        <v>91</v>
      </c>
      <c r="N101" s="40" t="s">
        <v>83</v>
      </c>
      <c r="Q101" s="40" t="e">
        <f>VLOOKUP(CONCATENATE(C93,"-",K101),$C$5:$G$132,3,0)</f>
        <v>#N/A</v>
      </c>
      <c r="R101" s="40" t="e">
        <f>VLOOKUP(CONCATENATE(C93,"-",K101),$C$5:$G$132,4,0)</f>
        <v>#N/A</v>
      </c>
      <c r="S101" s="40" t="e">
        <f>VLOOKUP(CONCATENATE(C93,"-",K101),$C$5:$G$132,5,0)</f>
        <v>#N/A</v>
      </c>
    </row>
    <row r="102" ht="12.75" customHeight="1" spans="2:19">
      <c r="B102" s="40" t="s">
        <v>112</v>
      </c>
      <c r="C102" s="40" t="s">
        <v>92</v>
      </c>
      <c r="K102" s="40" t="s">
        <v>93</v>
      </c>
      <c r="N102" s="40" t="s">
        <v>83</v>
      </c>
      <c r="Q102" s="40">
        <v>0.0365</v>
      </c>
      <c r="R102" s="40">
        <v>0.0365</v>
      </c>
      <c r="S102" s="40">
        <v>0.0365</v>
      </c>
    </row>
    <row r="103" ht="12.75" customHeight="1" spans="2:19">
      <c r="B103" s="40" t="s">
        <v>112</v>
      </c>
      <c r="C103" s="40" t="s">
        <v>94</v>
      </c>
      <c r="K103" s="40" t="s">
        <v>95</v>
      </c>
      <c r="L103" s="40">
        <v>0</v>
      </c>
      <c r="N103" s="40" t="s">
        <v>83</v>
      </c>
      <c r="Q103" s="40">
        <v>0</v>
      </c>
      <c r="R103" s="40">
        <v>0.025</v>
      </c>
      <c r="S103" s="40">
        <v>0.05</v>
      </c>
    </row>
    <row r="104" ht="12.75" customHeight="1" spans="2:19">
      <c r="B104" s="40" t="s">
        <v>112</v>
      </c>
      <c r="C104" s="40" t="s">
        <v>96</v>
      </c>
      <c r="K104" s="40" t="s">
        <v>97</v>
      </c>
      <c r="L104" s="40">
        <v>0</v>
      </c>
      <c r="N104" s="40" t="s">
        <v>83</v>
      </c>
      <c r="Q104" s="40">
        <v>0</v>
      </c>
      <c r="R104" s="40">
        <v>0.045</v>
      </c>
      <c r="S104" s="40">
        <v>0.045</v>
      </c>
    </row>
    <row r="105" ht="12.75" customHeight="1" spans="2:19">
      <c r="B105" s="40" t="s">
        <v>112</v>
      </c>
      <c r="C105" s="40" t="s">
        <v>98</v>
      </c>
      <c r="K105" s="40" t="s">
        <v>99</v>
      </c>
      <c r="L105" s="40">
        <v>0</v>
      </c>
      <c r="N105" s="40" t="str">
        <f>IF(OR($J$12=$A$142,$J$12=$A$141,AND(L105&gt;=Q105,L105&lt;=S105)),"OK","FORA DO INTERVALO")</f>
        <v>OK</v>
      </c>
      <c r="Q105" s="40">
        <f>IF($J93=$A$141,0,VLOOKUP(CONCATENATE($J93,"-",$R105),$C$5:$G$132,3,0))</f>
        <v>0</v>
      </c>
      <c r="R105" s="40">
        <f>IF($J93=$A$141,0,VLOOKUP(CONCATENATE($J93,"-",$R105),$C$5:$G$132,4,0))</f>
        <v>0</v>
      </c>
      <c r="S105" s="40">
        <f>IF($J93=$A$141,0,VLOOKUP(CONCATENATE($J93,"-",$R105),$C$5:$G$132,5,0))</f>
        <v>0</v>
      </c>
    </row>
    <row r="106" ht="12.75" customHeight="1" spans="2:12">
      <c r="B106" s="40" t="s">
        <v>112</v>
      </c>
      <c r="C106" s="40" t="s">
        <v>114</v>
      </c>
      <c r="K106" s="40" t="s">
        <v>115</v>
      </c>
      <c r="L106" s="40">
        <v>0</v>
      </c>
    </row>
    <row r="107" ht="12.75" customHeight="1" spans="2:2">
      <c r="B107" s="40" t="s">
        <v>112</v>
      </c>
    </row>
    <row r="108" ht="12.75" customHeight="1" spans="2:4">
      <c r="B108" s="40" t="s">
        <v>112</v>
      </c>
      <c r="C108" s="40" t="str">
        <f>IF(N105&lt;&gt;"ok","X","")</f>
        <v/>
      </c>
      <c r="D108" s="40" t="str">
        <f>IF(N105&lt;&gt;"ok","Anexo: Relatório Técnico Circunstanciado justificando a adoção do percentual de cada parcela do BDI.","")</f>
        <v/>
      </c>
    </row>
    <row r="109" ht="12.75" customHeight="1" spans="2:2">
      <c r="B109" s="40" t="s">
        <v>112</v>
      </c>
    </row>
    <row r="110" ht="12.75" customHeight="1" spans="2:3">
      <c r="B110" s="40" t="s">
        <v>112</v>
      </c>
      <c r="C110" s="40" t="s">
        <v>100</v>
      </c>
    </row>
    <row r="111" ht="12.75" customHeight="1" spans="2:10">
      <c r="B111" s="40" t="s">
        <v>112</v>
      </c>
      <c r="F111" s="40" t="s">
        <v>101</v>
      </c>
      <c r="G111" s="40" t="str">
        <f>IF($J93=$A$142,"(1+K1+K2)*(1+K3)","(1+AC + S + R + G)*(1 + DF)*(1+L)")</f>
        <v>(1+K1+K2)*(1+K3)</v>
      </c>
      <c r="J111" s="69" t="s">
        <v>102</v>
      </c>
    </row>
    <row r="112" ht="12.75" customHeight="1" spans="2:7">
      <c r="B112" s="40" t="s">
        <v>112</v>
      </c>
      <c r="G112" s="40" t="s">
        <v>103</v>
      </c>
    </row>
    <row r="113" ht="12.75" customHeight="1" spans="2:2">
      <c r="B113" s="40" t="s">
        <v>112</v>
      </c>
    </row>
    <row r="114" ht="12.75" customHeight="1" spans="2:3">
      <c r="B114" s="40" t="s">
        <v>112</v>
      </c>
      <c r="C114" s="40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ht="12.75" customHeight="1" spans="2:2">
      <c r="B115" s="40" t="s">
        <v>112</v>
      </c>
    </row>
    <row r="116" ht="12.75" customHeight="1" spans="2:3">
      <c r="B116" s="40" t="s">
        <v>112</v>
      </c>
      <c r="C116" s="40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ht="12.75" customHeight="1" spans="2:2">
      <c r="B117" s="40" t="s">
        <v>112</v>
      </c>
    </row>
    <row r="118" ht="12.75" customHeight="1" spans="2:3">
      <c r="B118" s="40" t="s">
        <v>112</v>
      </c>
      <c r="C118" s="40" t="s">
        <v>106</v>
      </c>
    </row>
    <row r="119" ht="12.75" customHeight="1" spans="2:2">
      <c r="B119" s="40" t="s">
        <v>112</v>
      </c>
    </row>
    <row r="120" ht="12.75" customHeight="1" spans="2:2">
      <c r="B120" s="40" t="s">
        <v>112</v>
      </c>
    </row>
    <row r="121" ht="12.75" customHeight="1" spans="2:9">
      <c r="B121" s="40" t="s">
        <v>112</v>
      </c>
      <c r="C121" s="40" t="e">
        <f>import_município</f>
        <v>#NAME?</v>
      </c>
      <c r="I121" s="40" t="s">
        <v>116</v>
      </c>
    </row>
    <row r="122" ht="12.75" customHeight="1" spans="2:9">
      <c r="B122" s="40" t="s">
        <v>112</v>
      </c>
      <c r="C122" s="40" t="s">
        <v>59</v>
      </c>
      <c r="I122" s="40" t="s">
        <v>60</v>
      </c>
    </row>
    <row r="123" ht="12.75" customHeight="1" spans="2:2">
      <c r="B123" s="40" t="s">
        <v>112</v>
      </c>
    </row>
    <row r="124" ht="12.75" customHeight="1" spans="2:2">
      <c r="B124" s="40" t="s">
        <v>112</v>
      </c>
    </row>
    <row r="125" ht="12.75" customHeight="1" spans="2:3">
      <c r="B125" s="40" t="s">
        <v>112</v>
      </c>
      <c r="C125" s="40" t="s">
        <v>61</v>
      </c>
    </row>
    <row r="126" ht="12.75" customHeight="1" spans="2:3">
      <c r="B126" s="40" t="s">
        <v>112</v>
      </c>
      <c r="C126" s="40" t="s">
        <v>109</v>
      </c>
    </row>
    <row r="127" ht="12.75" customHeight="1" spans="2:3">
      <c r="B127" s="40" t="s">
        <v>112</v>
      </c>
      <c r="C127" s="40" t="s">
        <v>110</v>
      </c>
    </row>
    <row r="128" ht="12.75" customHeight="1" spans="2:3">
      <c r="B128" s="40" t="s">
        <v>112</v>
      </c>
      <c r="C128" s="40" t="s">
        <v>111</v>
      </c>
    </row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35:L36"/>
    <mergeCell ref="C14:J15"/>
  </mergeCells>
  <pageMargins left="0.7875" right="0.7875" top="1.025" bottom="1.025" header="0" footer="0"/>
  <pageSetup paperSize="9" scale="95" orientation="portrait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992"/>
  <sheetViews>
    <sheetView view="pageBreakPreview" zoomScale="85" zoomScaleNormal="100" workbookViewId="0">
      <selection activeCell="D26" sqref="D26"/>
    </sheetView>
  </sheetViews>
  <sheetFormatPr defaultColWidth="12.5714285714286" defaultRowHeight="15" customHeight="1"/>
  <cols>
    <col min="1" max="2" width="11.5714285714286" customWidth="1"/>
    <col min="3" max="3" width="17.4285714285714" customWidth="1"/>
    <col min="4" max="4" width="7.71428571428571" customWidth="1"/>
    <col min="5" max="5" width="9.57142857142857" customWidth="1"/>
    <col min="6" max="6" width="15.4285714285714" customWidth="1"/>
    <col min="7" max="7" width="14.1428571428571" customWidth="1"/>
    <col min="8" max="9" width="11.5714285714286" customWidth="1"/>
    <col min="10" max="22" width="8.57142857142857" customWidth="1"/>
    <col min="23" max="26" width="9.14285714285714" customWidth="1"/>
  </cols>
  <sheetData>
    <row r="1" ht="12.75" customHeight="1"/>
    <row r="2" ht="12.75" customHeight="1"/>
    <row r="3" ht="25.5" customHeight="1" spans="2:7">
      <c r="B3" s="1" t="e">
        <f>#REF!</f>
        <v>#REF!</v>
      </c>
      <c r="C3" s="2"/>
      <c r="D3" s="2"/>
      <c r="E3" s="2"/>
      <c r="F3" s="2"/>
      <c r="G3" s="2"/>
    </row>
    <row r="4" ht="12.75" customHeight="1"/>
    <row r="5" ht="12.75" customHeight="1" spans="2:7">
      <c r="B5" s="3" t="s">
        <v>10</v>
      </c>
      <c r="C5" s="4" t="s">
        <v>117</v>
      </c>
      <c r="D5" s="5"/>
      <c r="E5" s="6"/>
      <c r="F5" s="3" t="s">
        <v>118</v>
      </c>
      <c r="G5" s="7" t="s">
        <v>119</v>
      </c>
    </row>
    <row r="6" ht="12.75" customHeight="1" spans="2:7">
      <c r="B6" s="8"/>
      <c r="C6" s="9"/>
      <c r="D6" s="10"/>
      <c r="E6" s="11"/>
      <c r="F6" s="8"/>
      <c r="G6" s="12" t="s">
        <v>120</v>
      </c>
    </row>
    <row r="7" ht="12.75" customHeight="1" spans="2:7">
      <c r="B7" s="13" t="e">
        <f>#REF!</f>
        <v>#REF!</v>
      </c>
      <c r="C7" s="14" t="e">
        <f>#REF!</f>
        <v>#REF!</v>
      </c>
      <c r="D7" s="15"/>
      <c r="E7" s="16"/>
      <c r="F7" s="17"/>
      <c r="G7" s="18"/>
    </row>
    <row r="8" ht="12.75" customHeight="1" spans="1:26">
      <c r="A8" s="19"/>
      <c r="B8" s="20"/>
      <c r="C8" s="21" t="s">
        <v>121</v>
      </c>
      <c r="D8" s="22"/>
      <c r="E8" s="23"/>
      <c r="F8" s="24"/>
      <c r="G8" s="25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2.75" customHeight="1" spans="2:7">
      <c r="B9" s="13" t="e">
        <f>#REF!</f>
        <v>#REF!</v>
      </c>
      <c r="C9" s="14" t="e">
        <f>#REF!</f>
        <v>#REF!</v>
      </c>
      <c r="D9" s="15"/>
      <c r="E9" s="16"/>
      <c r="F9" s="17"/>
      <c r="G9" s="18"/>
    </row>
    <row r="10" ht="12.75" customHeight="1" spans="1:26">
      <c r="A10" s="19"/>
      <c r="B10" s="20"/>
      <c r="C10" s="21" t="s">
        <v>122</v>
      </c>
      <c r="D10" s="22"/>
      <c r="E10" s="23"/>
      <c r="F10" s="24"/>
      <c r="G10" s="25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2.75" customHeight="1" spans="2:7">
      <c r="B11" s="13" t="e">
        <f>#REF!</f>
        <v>#REF!</v>
      </c>
      <c r="C11" s="14" t="e">
        <f>#REF!</f>
        <v>#REF!</v>
      </c>
      <c r="D11" s="15"/>
      <c r="E11" s="16"/>
      <c r="F11" s="17"/>
      <c r="G11" s="18"/>
    </row>
    <row r="12" ht="12.75" customHeight="1" spans="1:26">
      <c r="A12" s="19"/>
      <c r="B12" s="20"/>
      <c r="C12" s="21" t="s">
        <v>123</v>
      </c>
      <c r="D12" s="22"/>
      <c r="E12" s="23"/>
      <c r="F12" s="24"/>
      <c r="G12" s="25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2.75" customHeight="1" spans="2:7">
      <c r="B13" s="13" t="e">
        <f>#REF!</f>
        <v>#REF!</v>
      </c>
      <c r="C13" s="14" t="e">
        <f>#REF!</f>
        <v>#REF!</v>
      </c>
      <c r="D13" s="15"/>
      <c r="E13" s="16"/>
      <c r="F13" s="17"/>
      <c r="G13" s="18"/>
    </row>
    <row r="14" ht="12.75" customHeight="1" spans="1:26">
      <c r="A14" s="19"/>
      <c r="B14" s="20"/>
      <c r="C14" s="21" t="s">
        <v>124</v>
      </c>
      <c r="D14" s="22"/>
      <c r="E14" s="23"/>
      <c r="F14" s="24"/>
      <c r="G14" s="25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2.75" customHeight="1" spans="2:7">
      <c r="B15" s="26" t="s">
        <v>125</v>
      </c>
      <c r="C15" s="27"/>
      <c r="D15" s="27"/>
      <c r="E15" s="28"/>
      <c r="F15" s="29"/>
      <c r="G15" s="30"/>
    </row>
    <row r="16" ht="12.75" customHeight="1" spans="2:26">
      <c r="B16" s="31" t="s">
        <v>126</v>
      </c>
      <c r="C16" s="32"/>
      <c r="D16" s="32"/>
      <c r="E16" s="33"/>
      <c r="F16" s="34"/>
      <c r="G16" s="34"/>
      <c r="W16" s="19"/>
      <c r="X16" s="19"/>
      <c r="Y16" s="19"/>
      <c r="Z16" s="19"/>
    </row>
    <row r="17" ht="12.75" customHeight="1" spans="2:7">
      <c r="B17" s="31" t="s">
        <v>127</v>
      </c>
      <c r="C17" s="32"/>
      <c r="D17" s="32"/>
      <c r="E17" s="33"/>
      <c r="F17" s="34"/>
      <c r="G17" s="34"/>
    </row>
    <row r="18" ht="12.75" customHeight="1" spans="23:26">
      <c r="W18" s="19"/>
      <c r="X18" s="19"/>
      <c r="Y18" s="19"/>
      <c r="Z18" s="19"/>
    </row>
    <row r="19" ht="12.75" customHeight="1"/>
    <row r="20" ht="12.75" customHeight="1" spans="23:26">
      <c r="W20" s="19"/>
      <c r="X20" s="19"/>
      <c r="Y20" s="19"/>
      <c r="Z20" s="19"/>
    </row>
    <row r="21" ht="12.75" customHeight="1"/>
    <row r="22" ht="12.75" customHeight="1" spans="2:3">
      <c r="B22" s="35"/>
      <c r="C22" s="36"/>
    </row>
    <row r="23" ht="12.75" customHeight="1" spans="2:3">
      <c r="B23" s="35"/>
      <c r="C23" s="36"/>
    </row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</sheetData>
  <mergeCells count="19">
    <mergeCell ref="B3:G3"/>
    <mergeCell ref="C7:E7"/>
    <mergeCell ref="C8:E8"/>
    <mergeCell ref="C9:E9"/>
    <mergeCell ref="C10:E10"/>
    <mergeCell ref="C11:E11"/>
    <mergeCell ref="C12:E12"/>
    <mergeCell ref="C13:E13"/>
    <mergeCell ref="C14:E14"/>
    <mergeCell ref="B15:E15"/>
    <mergeCell ref="B16:E16"/>
    <mergeCell ref="B17:E17"/>
    <mergeCell ref="B5:B6"/>
    <mergeCell ref="B7:B8"/>
    <mergeCell ref="B9:B10"/>
    <mergeCell ref="B11:B12"/>
    <mergeCell ref="B13:B14"/>
    <mergeCell ref="F5:F6"/>
    <mergeCell ref="C5:E6"/>
  </mergeCells>
  <printOptions horizontalCentered="1"/>
  <pageMargins left="0.78740157480315" right="0.78740157480315" top="1.02362204724409" bottom="1.02362204724409" header="0" footer="0"/>
  <pageSetup paperSize="9" orientation="landscape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 EM BRANCO</vt:lpstr>
      <vt:lpstr>BDI EM BRANCO</vt:lpstr>
      <vt:lpstr>CRON 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alexa</cp:lastModifiedBy>
  <dcterms:created xsi:type="dcterms:W3CDTF">2022-03-30T14:12:00Z</dcterms:created>
  <cp:lastPrinted>2024-05-15T14:31:00Z</cp:lastPrinted>
  <dcterms:modified xsi:type="dcterms:W3CDTF">2024-10-08T14:53:57Z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39DA44867AC0464883878B253CF7D0A9_12</vt:lpwstr>
  </property>
  <property fmtid="{D5CDD505-2E9C-101B-9397-08002B2CF9AE}" pid="3" name="KSOProductBuildVer">
    <vt:lpwstr>1046-12.2.0.18283</vt:lpwstr>
  </property>
</Properties>
</file>